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40" windowHeight="12615"/>
  </bookViews>
  <sheets>
    <sheet name="总表" sheetId="5" r:id="rId1"/>
    <sheet name="电力、热力排放因子计算" sheetId="8" r:id="rId2"/>
    <sheet name="附录-指南缺省值" sheetId="1" r:id="rId3"/>
  </sheets>
  <definedNames>
    <definedName name="_xlnm.Print_Area" localSheetId="0">总表!$A$1:$F$9</definedName>
  </definedNames>
  <calcPr calcId="145621"/>
</workbook>
</file>

<file path=xl/calcChain.xml><?xml version="1.0" encoding="utf-8"?>
<calcChain xmlns="http://schemas.openxmlformats.org/spreadsheetml/2006/main">
  <c r="E29" i="5" l="1"/>
  <c r="E26" i="5"/>
  <c r="E12" i="5"/>
  <c r="E73" i="5" l="1"/>
  <c r="E70" i="5"/>
  <c r="E51" i="5"/>
  <c r="E48" i="5"/>
  <c r="D8" i="8" l="1"/>
  <c r="E27" i="5" s="1"/>
  <c r="E25" i="5" s="1"/>
  <c r="E34" i="5" l="1"/>
  <c r="E56" i="5"/>
  <c r="D20" i="8" l="1"/>
  <c r="E71" i="5" s="1"/>
  <c r="I17" i="8"/>
  <c r="E74" i="5" s="1"/>
  <c r="D14" i="8"/>
  <c r="E49" i="5" s="1"/>
  <c r="E47" i="5" s="1"/>
  <c r="I12" i="8"/>
  <c r="E52" i="5" s="1"/>
  <c r="I7" i="8"/>
  <c r="E30" i="5" s="1"/>
  <c r="E28" i="5" s="1"/>
  <c r="E72" i="5" l="1"/>
  <c r="E69" i="5"/>
  <c r="E50" i="5"/>
  <c r="E33" i="5" s="1"/>
  <c r="E55" i="5" l="1"/>
  <c r="C15" i="1"/>
  <c r="C14" i="1"/>
  <c r="C13" i="1"/>
  <c r="C12" i="1"/>
  <c r="C9" i="1"/>
  <c r="C8" i="1"/>
  <c r="C7" i="1"/>
  <c r="C6" i="1"/>
  <c r="E11" i="5" l="1"/>
  <c r="E76" i="5" s="1"/>
</calcChain>
</file>

<file path=xl/sharedStrings.xml><?xml version="1.0" encoding="utf-8"?>
<sst xmlns="http://schemas.openxmlformats.org/spreadsheetml/2006/main" count="264" uniqueCount="130">
  <si>
    <r>
      <rPr>
        <b/>
        <sz val="12"/>
        <rFont val="宋体"/>
        <family val="3"/>
        <charset val="134"/>
      </rPr>
      <t>企业名称</t>
    </r>
  </si>
  <si>
    <r>
      <rPr>
        <b/>
        <sz val="12"/>
        <rFont val="宋体"/>
        <family val="3"/>
        <charset val="134"/>
      </rPr>
      <t>数据汇总企业经办人</t>
    </r>
  </si>
  <si>
    <r>
      <rPr>
        <b/>
        <sz val="12"/>
        <rFont val="宋体"/>
        <family val="3"/>
        <charset val="134"/>
      </rPr>
      <t>联系电话</t>
    </r>
  </si>
  <si>
    <r>
      <rPr>
        <b/>
        <sz val="12"/>
        <color theme="1"/>
        <rFont val="宋体"/>
        <family val="3"/>
        <charset val="134"/>
      </rPr>
      <t>计算方法或填写要求</t>
    </r>
  </si>
  <si>
    <r>
      <rPr>
        <sz val="12"/>
        <color theme="1"/>
        <rFont val="宋体"/>
        <family val="3"/>
        <charset val="134"/>
      </rPr>
      <t>洗精煤</t>
    </r>
  </si>
  <si>
    <r>
      <rPr>
        <sz val="12"/>
        <color theme="1"/>
        <rFont val="宋体"/>
        <family val="3"/>
        <charset val="134"/>
      </rPr>
      <t>焦炭</t>
    </r>
  </si>
  <si>
    <r>
      <rPr>
        <sz val="12"/>
        <color theme="1"/>
        <rFont val="宋体"/>
        <family val="3"/>
        <charset val="134"/>
      </rPr>
      <t>原油</t>
    </r>
  </si>
  <si>
    <r>
      <rPr>
        <sz val="12"/>
        <color theme="1"/>
        <rFont val="宋体"/>
        <family val="3"/>
        <charset val="134"/>
      </rPr>
      <t>燃料油</t>
    </r>
  </si>
  <si>
    <r>
      <rPr>
        <sz val="12"/>
        <color theme="1"/>
        <rFont val="宋体"/>
        <family val="3"/>
        <charset val="134"/>
      </rPr>
      <t>汽油</t>
    </r>
  </si>
  <si>
    <r>
      <rPr>
        <sz val="12"/>
        <color rgb="FFFF0000"/>
        <rFont val="宋体"/>
        <family val="3"/>
        <charset val="134"/>
      </rPr>
      <t>无烟煤</t>
    </r>
  </si>
  <si>
    <r>
      <rPr>
        <sz val="12"/>
        <color rgb="FFFF0000"/>
        <rFont val="宋体"/>
        <family val="3"/>
        <charset val="134"/>
      </rPr>
      <t>烟煤</t>
    </r>
  </si>
  <si>
    <r>
      <rPr>
        <sz val="12"/>
        <color rgb="FFFF0000"/>
        <rFont val="宋体"/>
        <family val="3"/>
        <charset val="134"/>
      </rPr>
      <t>褐煤</t>
    </r>
  </si>
  <si>
    <r>
      <rPr>
        <sz val="12"/>
        <color theme="1"/>
        <rFont val="宋体"/>
        <family val="3"/>
        <charset val="134"/>
      </rPr>
      <t>年份</t>
    </r>
  </si>
  <si>
    <r>
      <rPr>
        <sz val="12"/>
        <color theme="1"/>
        <rFont val="宋体"/>
        <family val="3"/>
        <charset val="134"/>
      </rPr>
      <t>数值</t>
    </r>
  </si>
  <si>
    <r>
      <rPr>
        <sz val="12"/>
        <color theme="1"/>
        <rFont val="宋体"/>
        <family val="3"/>
        <charset val="134"/>
      </rPr>
      <t>指南参考值</t>
    </r>
    <phoneticPr fontId="3" type="noConversion"/>
  </si>
  <si>
    <r>
      <rPr>
        <sz val="12"/>
        <color theme="1"/>
        <rFont val="宋体"/>
        <family val="3"/>
        <charset val="134"/>
      </rPr>
      <t>低位发热量
（吉焦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吨，吉焦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万立方米）</t>
    </r>
    <phoneticPr fontId="3" type="noConversion"/>
  </si>
  <si>
    <r>
      <rPr>
        <sz val="12"/>
        <color theme="1"/>
        <rFont val="宋体"/>
        <family val="3"/>
        <charset val="134"/>
      </rPr>
      <t>单位热值碳含量
（吨碳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吉焦）</t>
    </r>
    <phoneticPr fontId="3" type="noConversion"/>
  </si>
  <si>
    <r>
      <rPr>
        <b/>
        <sz val="12"/>
        <rFont val="宋体"/>
        <family val="3"/>
        <charset val="134"/>
      </rPr>
      <t>职务</t>
    </r>
    <phoneticPr fontId="3" type="noConversion"/>
  </si>
  <si>
    <t>2.1.3</t>
    <phoneticPr fontId="3" type="noConversion"/>
  </si>
  <si>
    <t>2.1.2</t>
    <phoneticPr fontId="3" type="noConversion"/>
  </si>
  <si>
    <r>
      <rPr>
        <b/>
        <sz val="12"/>
        <color theme="1"/>
        <rFont val="宋体"/>
        <family val="3"/>
        <charset val="134"/>
      </rPr>
      <t>补充数据</t>
    </r>
    <phoneticPr fontId="3" type="noConversion"/>
  </si>
  <si>
    <t>2.2.1</t>
    <phoneticPr fontId="3" type="noConversion"/>
  </si>
  <si>
    <t>2.2.2</t>
    <phoneticPr fontId="3" type="noConversion"/>
  </si>
  <si>
    <t>2.3.1</t>
    <phoneticPr fontId="3" type="noConversion"/>
  </si>
  <si>
    <t>2.3.2</t>
    <phoneticPr fontId="3" type="noConversion"/>
  </si>
  <si>
    <t xml:space="preserve">    </t>
    <phoneticPr fontId="3" type="noConversion"/>
  </si>
  <si>
    <r>
      <t>2016</t>
    </r>
    <r>
      <rPr>
        <sz val="11"/>
        <color theme="1"/>
        <rFont val="宋体"/>
        <family val="3"/>
        <charset val="134"/>
      </rPr>
      <t>年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月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日之前投产为既有，之后为新增</t>
    </r>
    <phoneticPr fontId="3" type="noConversion"/>
  </si>
  <si>
    <r>
      <rPr>
        <sz val="11"/>
        <color theme="1"/>
        <rFont val="宋体"/>
        <family val="3"/>
        <charset val="134"/>
      </rPr>
      <t>按核算与报告指南公式（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）计算</t>
    </r>
    <phoneticPr fontId="3" type="noConversion"/>
  </si>
  <si>
    <t>按核算与报告指南公式（7）计算</t>
  </si>
  <si>
    <r>
      <rPr>
        <sz val="12"/>
        <color theme="1"/>
        <rFont val="宋体"/>
        <family val="3"/>
        <charset val="134"/>
      </rPr>
      <t>单位热值含碳量（</t>
    </r>
    <r>
      <rPr>
        <sz val="12"/>
        <color theme="1"/>
        <rFont val="Times New Roman"/>
        <family val="1"/>
      </rPr>
      <t>tC/GJ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</si>
  <si>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消耗电量（</t>
    </r>
    <r>
      <rPr>
        <sz val="12"/>
        <color theme="1"/>
        <rFont val="Times New Roman"/>
        <family val="1"/>
      </rPr>
      <t>MWh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</si>
  <si>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消耗热量（</t>
    </r>
    <r>
      <rPr>
        <sz val="12"/>
        <color theme="1"/>
        <rFont val="Times New Roman"/>
        <family val="1"/>
      </rPr>
      <t>GJ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</si>
  <si>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b/>
        <sz val="12"/>
        <rFont val="宋体"/>
        <family val="3"/>
        <charset val="134"/>
      </rPr>
      <t>姓名</t>
    </r>
    <phoneticPr fontId="3" type="noConversion"/>
  </si>
  <si>
    <r>
      <rPr>
        <sz val="11"/>
        <color theme="1"/>
        <rFont val="宋体"/>
        <family val="3"/>
        <charset val="134"/>
      </rPr>
      <t>按核算与报告指南公式（</t>
    </r>
    <r>
      <rPr>
        <sz val="11"/>
        <color theme="1"/>
        <rFont val="Times New Roman"/>
        <family val="1"/>
      </rPr>
      <t>7</t>
    </r>
    <r>
      <rPr>
        <sz val="11"/>
        <color theme="1"/>
        <rFont val="宋体"/>
        <family val="3"/>
        <charset val="134"/>
      </rPr>
      <t>）计算</t>
    </r>
    <phoneticPr fontId="3" type="noConversion"/>
  </si>
  <si>
    <r>
      <rPr>
        <sz val="11"/>
        <color theme="1"/>
        <rFont val="宋体"/>
        <family val="3"/>
        <charset val="134"/>
      </rPr>
      <t>电量包括从电网供电、可再生能源发电、余热发电、自备电厂</t>
    </r>
    <phoneticPr fontId="3" type="noConversion"/>
  </si>
  <si>
    <r>
      <rPr>
        <sz val="11"/>
        <color theme="1"/>
        <rFont val="宋体"/>
        <family val="3"/>
        <charset val="134"/>
      </rPr>
      <t>净购入热量包括余热回收、蒸汽锅炉或自备电厂</t>
    </r>
    <phoneticPr fontId="3" type="noConversion"/>
  </si>
  <si>
    <r>
      <rPr>
        <sz val="11"/>
        <color theme="1"/>
        <rFont val="宋体"/>
        <family val="3"/>
        <charset val="134"/>
      </rPr>
      <t>优先选用企业计量数据，如生产日志或月度、年度统计报表；
其次选用报送统计局数据</t>
    </r>
    <phoneticPr fontId="3" type="noConversion"/>
  </si>
  <si>
    <r>
      <rPr>
        <sz val="12"/>
        <color theme="1"/>
        <rFont val="宋体"/>
        <family val="3"/>
        <charset val="134"/>
      </rPr>
      <t>既有设施</t>
    </r>
    <phoneticPr fontId="3" type="noConversion"/>
  </si>
  <si>
    <r>
      <rPr>
        <sz val="12"/>
        <color theme="1"/>
        <rFont val="宋体"/>
        <family val="3"/>
        <charset val="134"/>
      </rPr>
      <t>新增设施</t>
    </r>
    <phoneticPr fontId="3" type="noConversion"/>
  </si>
  <si>
    <r>
      <rPr>
        <sz val="11"/>
        <color theme="1"/>
        <rFont val="宋体"/>
        <family val="3"/>
        <charset val="134"/>
      </rPr>
      <t>排放因子根据来源采用加权平均，其中：</t>
    </r>
    <r>
      <rPr>
        <sz val="11"/>
        <color theme="1"/>
        <rFont val="Times New Roman"/>
        <family val="1"/>
      </rPr>
      <t xml:space="preserve">
− </t>
    </r>
    <r>
      <rPr>
        <sz val="11"/>
        <color theme="1"/>
        <rFont val="宋体"/>
        <family val="3"/>
        <charset val="134"/>
      </rPr>
      <t>电网排放因子选用区域电网平均排放因子；</t>
    </r>
    <r>
      <rPr>
        <sz val="11"/>
        <color theme="1"/>
        <rFont val="Times New Roman"/>
        <family val="1"/>
      </rPr>
      <t xml:space="preserve">
− </t>
    </r>
    <r>
      <rPr>
        <sz val="11"/>
        <color theme="1"/>
        <rFont val="宋体"/>
        <family val="3"/>
        <charset val="134"/>
      </rPr>
      <t>可再生能源、余热发电排放因子为</t>
    </r>
    <r>
      <rPr>
        <sz val="11"/>
        <color theme="1"/>
        <rFont val="Times New Roman"/>
        <family val="1"/>
      </rPr>
      <t>0</t>
    </r>
    <r>
      <rPr>
        <sz val="11"/>
        <color theme="1"/>
        <rFont val="宋体"/>
        <family val="3"/>
        <charset val="134"/>
      </rPr>
      <t>；</t>
    </r>
    <r>
      <rPr>
        <sz val="11"/>
        <color theme="1"/>
        <rFont val="Times New Roman"/>
        <family val="1"/>
      </rPr>
      <t xml:space="preserve">
− </t>
    </r>
    <r>
      <rPr>
        <sz val="11"/>
        <color theme="1"/>
        <rFont val="宋体"/>
        <family val="3"/>
        <charset val="134"/>
      </rPr>
      <t>自备电厂排放因子用排放量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供电量计算得出，如数据不可获得，可采用区域电网平均排放因子</t>
    </r>
    <phoneticPr fontId="3" type="noConversion"/>
  </si>
  <si>
    <r>
      <rPr>
        <sz val="11"/>
        <color rgb="FFFF0000"/>
        <rFont val="宋体"/>
        <family val="3"/>
        <charset val="134"/>
      </rPr>
      <t>说明：</t>
    </r>
  </si>
  <si>
    <r>
      <t>2.1.1</t>
    </r>
    <r>
      <rPr>
        <b/>
        <vertAlign val="superscript"/>
        <sz val="12"/>
        <color rgb="FFFF0000"/>
        <rFont val="Times New Roman"/>
        <family val="1"/>
      </rPr>
      <t>*3</t>
    </r>
    <phoneticPr fontId="3" type="noConversion"/>
  </si>
  <si>
    <t>一、化石能源低位热值、单位热值含碳量、碳氧化率</t>
    <phoneticPr fontId="3" type="noConversion"/>
  </si>
  <si>
    <r>
      <t xml:space="preserve">                     </t>
    </r>
    <r>
      <rPr>
        <sz val="12"/>
        <color theme="1"/>
        <rFont val="宋体"/>
        <family val="3"/>
        <charset val="134"/>
      </rPr>
      <t>单位
燃料品种</t>
    </r>
    <phoneticPr fontId="3" type="noConversion"/>
  </si>
  <si>
    <r>
      <rPr>
        <sz val="12"/>
        <color theme="1"/>
        <rFont val="宋体"/>
        <family val="3"/>
        <charset val="134"/>
      </rPr>
      <t>备注</t>
    </r>
    <phoneticPr fontId="3" type="noConversion"/>
  </si>
  <si>
    <r>
      <rPr>
        <sz val="12"/>
        <color theme="1"/>
        <rFont val="宋体"/>
        <family val="3"/>
        <charset val="134"/>
      </rPr>
      <t>原煤</t>
    </r>
    <phoneticPr fontId="3" type="noConversion"/>
  </si>
  <si>
    <t>—</t>
    <phoneticPr fontId="3" type="noConversion"/>
  </si>
  <si>
    <t>—</t>
    <phoneticPr fontId="3" type="noConversion"/>
  </si>
  <si>
    <r>
      <rPr>
        <sz val="12"/>
        <color theme="1"/>
        <rFont val="宋体"/>
        <family val="3"/>
        <charset val="134"/>
      </rPr>
      <t>燃料名称</t>
    </r>
    <phoneticPr fontId="3" type="noConversion"/>
  </si>
  <si>
    <r>
      <rPr>
        <sz val="12"/>
        <color theme="1"/>
        <rFont val="宋体"/>
        <family val="3"/>
        <charset val="134"/>
      </rPr>
      <t>氧化率</t>
    </r>
    <phoneticPr fontId="3" type="noConversion"/>
  </si>
  <si>
    <r>
      <rPr>
        <sz val="12"/>
        <color theme="1"/>
        <rFont val="宋体"/>
        <family val="3"/>
        <charset val="134"/>
      </rPr>
      <t>煤（窑炉）</t>
    </r>
    <phoneticPr fontId="3" type="noConversion"/>
  </si>
  <si>
    <r>
      <rPr>
        <sz val="12"/>
        <color theme="1"/>
        <rFont val="宋体"/>
        <family val="3"/>
        <charset val="134"/>
      </rPr>
      <t>煤（工业锅炉）</t>
    </r>
    <phoneticPr fontId="3" type="noConversion"/>
  </si>
  <si>
    <r>
      <rPr>
        <sz val="12"/>
        <color theme="1"/>
        <rFont val="宋体"/>
        <family val="3"/>
        <charset val="134"/>
      </rPr>
      <t>煤（其他燃烧设备）</t>
    </r>
    <phoneticPr fontId="3" type="noConversion"/>
  </si>
  <si>
    <r>
      <rPr>
        <sz val="12"/>
        <color theme="1"/>
        <rFont val="宋体"/>
        <family val="3"/>
        <charset val="134"/>
      </rPr>
      <t>洗中煤</t>
    </r>
    <phoneticPr fontId="3" type="noConversion"/>
  </si>
  <si>
    <r>
      <rPr>
        <sz val="12"/>
        <color theme="1"/>
        <rFont val="宋体"/>
        <family val="3"/>
        <charset val="134"/>
      </rPr>
      <t>煤泥</t>
    </r>
    <phoneticPr fontId="3" type="noConversion"/>
  </si>
  <si>
    <t>二、电力、热力排放因子</t>
    <phoneticPr fontId="3" type="noConversion"/>
  </si>
  <si>
    <r>
      <rPr>
        <sz val="12"/>
        <color theme="1"/>
        <rFont val="宋体"/>
        <family val="3"/>
        <charset val="134"/>
      </rPr>
      <t>电力排放因子表格参考值</t>
    </r>
    <r>
      <rPr>
        <sz val="12"/>
        <color theme="1"/>
        <rFont val="宋体"/>
        <family val="3"/>
        <charset val="134"/>
      </rPr>
      <t>（吨二氧化碳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兆瓦时）</t>
    </r>
    <phoneticPr fontId="3" type="noConversion"/>
  </si>
  <si>
    <t>2012-2015</t>
    <phoneticPr fontId="3" type="noConversion"/>
  </si>
  <si>
    <t>热力消费的排放因子（吨二氧化碳/吉焦）</t>
    <phoneticPr fontId="3" type="noConversion"/>
  </si>
  <si>
    <r>
      <rPr>
        <sz val="12"/>
        <color theme="1"/>
        <rFont val="宋体"/>
        <family val="3"/>
        <charset val="134"/>
      </rPr>
      <t>煤油</t>
    </r>
    <phoneticPr fontId="3" type="noConversion"/>
  </si>
  <si>
    <r>
      <rPr>
        <sz val="12"/>
        <color theme="1"/>
        <rFont val="宋体"/>
        <family val="3"/>
        <charset val="134"/>
      </rPr>
      <t>柴油</t>
    </r>
    <phoneticPr fontId="3" type="noConversion"/>
  </si>
  <si>
    <r>
      <rPr>
        <sz val="12"/>
        <color theme="1"/>
        <rFont val="宋体"/>
        <family val="3"/>
        <charset val="134"/>
      </rPr>
      <t>液化石油气</t>
    </r>
    <phoneticPr fontId="3" type="noConversion"/>
  </si>
  <si>
    <r>
      <rPr>
        <sz val="12"/>
        <color theme="1"/>
        <rFont val="宋体"/>
        <family val="3"/>
        <charset val="134"/>
      </rPr>
      <t>炼厂干气</t>
    </r>
    <phoneticPr fontId="3" type="noConversion"/>
  </si>
  <si>
    <r>
      <rPr>
        <sz val="12"/>
        <color theme="1"/>
        <rFont val="宋体"/>
        <family val="3"/>
        <charset val="134"/>
      </rPr>
      <t>天然气</t>
    </r>
    <phoneticPr fontId="3" type="noConversion"/>
  </si>
  <si>
    <r>
      <rPr>
        <sz val="12"/>
        <color theme="1"/>
        <rFont val="宋体"/>
        <family val="3"/>
        <charset val="134"/>
      </rPr>
      <t>焦炉煤气</t>
    </r>
    <phoneticPr fontId="3" type="noConversion"/>
  </si>
  <si>
    <r>
      <rPr>
        <sz val="12"/>
        <color theme="1"/>
        <rFont val="宋体"/>
        <family val="3"/>
        <charset val="134"/>
      </rPr>
      <t>发生炉煤气</t>
    </r>
    <phoneticPr fontId="3" type="noConversion"/>
  </si>
  <si>
    <r>
      <rPr>
        <sz val="12"/>
        <color theme="1"/>
        <rFont val="宋体"/>
        <family val="3"/>
        <charset val="134"/>
      </rPr>
      <t>重油催化裂解煤气</t>
    </r>
    <phoneticPr fontId="3" type="noConversion"/>
  </si>
  <si>
    <r>
      <rPr>
        <sz val="12"/>
        <color theme="1"/>
        <rFont val="宋体"/>
        <family val="3"/>
        <charset val="134"/>
      </rPr>
      <t>重油热裂解煤气</t>
    </r>
    <phoneticPr fontId="3" type="noConversion"/>
  </si>
  <si>
    <r>
      <rPr>
        <sz val="12"/>
        <color theme="1"/>
        <rFont val="宋体"/>
        <family val="3"/>
        <charset val="134"/>
      </rPr>
      <t>焦炭制气</t>
    </r>
    <phoneticPr fontId="3" type="noConversion"/>
  </si>
  <si>
    <r>
      <rPr>
        <sz val="12"/>
        <color theme="1"/>
        <rFont val="宋体"/>
        <family val="3"/>
        <charset val="134"/>
      </rPr>
      <t>压力气化煤气</t>
    </r>
    <phoneticPr fontId="3" type="noConversion"/>
  </si>
  <si>
    <r>
      <rPr>
        <sz val="12"/>
        <color theme="1"/>
        <rFont val="宋体"/>
        <family val="3"/>
        <charset val="134"/>
      </rPr>
      <t>水煤气</t>
    </r>
    <phoneticPr fontId="3" type="noConversion"/>
  </si>
  <si>
    <r>
      <rPr>
        <sz val="12"/>
        <color theme="1"/>
        <rFont val="宋体"/>
        <family val="3"/>
        <charset val="134"/>
      </rPr>
      <t>煤焦油</t>
    </r>
    <phoneticPr fontId="3" type="noConversion"/>
  </si>
  <si>
    <t>数据来源：</t>
    <phoneticPr fontId="3" type="noConversion"/>
  </si>
  <si>
    <r>
      <t>1</t>
    </r>
    <r>
      <rPr>
        <sz val="11"/>
        <color theme="1"/>
        <rFont val="宋体"/>
        <family val="3"/>
        <charset val="134"/>
      </rPr>
      <t>、低位热值数据来源：</t>
    </r>
    <r>
      <rPr>
        <sz val="11"/>
        <color theme="1"/>
        <rFont val="Times New Roman"/>
        <family val="1"/>
      </rPr>
      <t>(1)</t>
    </r>
    <r>
      <rPr>
        <sz val="11"/>
        <color theme="1"/>
        <rFont val="宋体"/>
        <family val="3"/>
        <charset val="134"/>
      </rPr>
      <t>中国能源统计年鉴</t>
    </r>
    <r>
      <rPr>
        <sz val="11"/>
        <color theme="1"/>
        <rFont val="Times New Roman"/>
        <family val="1"/>
      </rPr>
      <t>2012</t>
    </r>
    <r>
      <rPr>
        <sz val="11"/>
        <color theme="1"/>
        <rFont val="宋体"/>
        <family val="3"/>
        <charset val="134"/>
      </rPr>
      <t>；</t>
    </r>
    <r>
      <rPr>
        <sz val="11"/>
        <color theme="1"/>
        <rFont val="Times New Roman"/>
        <family val="1"/>
      </rPr>
      <t>(2)</t>
    </r>
    <r>
      <rPr>
        <sz val="11"/>
        <color theme="1"/>
        <rFont val="宋体"/>
        <family val="3"/>
        <charset val="134"/>
      </rPr>
      <t>行业调研数据。</t>
    </r>
    <phoneticPr fontId="3" type="noConversion"/>
  </si>
  <si>
    <r>
      <t>2</t>
    </r>
    <r>
      <rPr>
        <sz val="11"/>
        <color theme="1"/>
        <rFont val="宋体"/>
        <family val="3"/>
        <charset val="134"/>
      </rPr>
      <t>、单位热值碳含量数据来源：</t>
    </r>
    <r>
      <rPr>
        <sz val="11"/>
        <color theme="1"/>
        <rFont val="Times New Roman"/>
        <family val="1"/>
      </rPr>
      <t>(1)</t>
    </r>
    <r>
      <rPr>
        <sz val="11"/>
        <color theme="1"/>
        <rFont val="宋体"/>
        <family val="3"/>
        <charset val="134"/>
      </rPr>
      <t>《省级温室气体清单编制指南》（试行）；</t>
    </r>
    <r>
      <rPr>
        <sz val="11"/>
        <color theme="1"/>
        <rFont val="Times New Roman"/>
        <family val="1"/>
      </rPr>
      <t>(2)</t>
    </r>
    <r>
      <rPr>
        <sz val="11"/>
        <color theme="1"/>
        <rFont val="宋体"/>
        <family val="3"/>
        <charset val="134"/>
      </rPr>
      <t>行业调研数据。</t>
    </r>
    <phoneticPr fontId="3" type="noConversion"/>
  </si>
  <si>
    <r>
      <t>3</t>
    </r>
    <r>
      <rPr>
        <sz val="11"/>
        <color theme="1"/>
        <rFont val="宋体"/>
        <family val="3"/>
        <charset val="134"/>
      </rPr>
      <t>、碳氧化率数据来源：</t>
    </r>
    <r>
      <rPr>
        <sz val="11"/>
        <color theme="1"/>
        <rFont val="Times New Roman"/>
        <family val="1"/>
      </rPr>
      <t>(1)</t>
    </r>
    <r>
      <rPr>
        <sz val="11"/>
        <color theme="1"/>
        <rFont val="宋体"/>
        <family val="3"/>
        <charset val="134"/>
      </rPr>
      <t>《省级温室气体清单编制指南》（试行）；</t>
    </r>
    <r>
      <rPr>
        <sz val="11"/>
        <color theme="1"/>
        <rFont val="Times New Roman"/>
        <family val="1"/>
      </rPr>
      <t>(2)</t>
    </r>
    <r>
      <rPr>
        <sz val="11"/>
        <color theme="1"/>
        <rFont val="宋体"/>
        <family val="3"/>
        <charset val="134"/>
      </rPr>
      <t>典型企业调研数据。</t>
    </r>
    <phoneticPr fontId="3" type="noConversion"/>
  </si>
  <si>
    <r>
      <rPr>
        <sz val="12"/>
        <color theme="1"/>
        <rFont val="宋体"/>
        <family val="3"/>
        <charset val="134"/>
      </rPr>
      <t>三、平板玻璃生产线</t>
    </r>
    <r>
      <rPr>
        <sz val="12"/>
        <color theme="1"/>
        <rFont val="Times New Roman"/>
        <family val="1"/>
      </rPr>
      <t>3</t>
    </r>
    <r>
      <rPr>
        <b/>
        <vertAlign val="superscript"/>
        <sz val="12"/>
        <color rgb="FFFF0000"/>
        <rFont val="Times New Roman"/>
        <family val="1"/>
      </rPr>
      <t>*1,*2</t>
    </r>
    <phoneticPr fontId="3" type="noConversion"/>
  </si>
  <si>
    <r>
      <rPr>
        <sz val="12"/>
        <color theme="1"/>
        <rFont val="宋体"/>
        <family val="3"/>
        <charset val="134"/>
      </rPr>
      <t>一、平板玻璃生产线</t>
    </r>
    <r>
      <rPr>
        <sz val="12"/>
        <color theme="1"/>
        <rFont val="Times New Roman"/>
        <family val="1"/>
      </rPr>
      <t>1</t>
    </r>
    <r>
      <rPr>
        <b/>
        <vertAlign val="superscript"/>
        <sz val="12"/>
        <color rgb="FFFF0000"/>
        <rFont val="Times New Roman"/>
        <family val="1"/>
      </rPr>
      <t>*1</t>
    </r>
    <phoneticPr fontId="3" type="noConversion"/>
  </si>
  <si>
    <r>
      <rPr>
        <sz val="12"/>
        <color theme="1"/>
        <rFont val="宋体"/>
        <family val="3"/>
        <charset val="134"/>
      </rPr>
      <t>二、平板玻璃生产线</t>
    </r>
    <r>
      <rPr>
        <sz val="12"/>
        <color theme="1"/>
        <rFont val="Times New Roman"/>
        <family val="1"/>
      </rPr>
      <t>2</t>
    </r>
    <r>
      <rPr>
        <b/>
        <vertAlign val="superscript"/>
        <sz val="12"/>
        <color rgb="FFFF0000"/>
        <rFont val="Times New Roman"/>
        <family val="1"/>
      </rPr>
      <t>*1</t>
    </r>
    <phoneticPr fontId="3" type="noConversion"/>
  </si>
  <si>
    <r>
      <t>2.1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2.2</t>
    </r>
    <r>
      <rPr>
        <sz val="11"/>
        <color theme="1"/>
        <rFont val="宋体"/>
        <family val="3"/>
        <charset val="134"/>
      </rPr>
      <t>和</t>
    </r>
    <r>
      <rPr>
        <sz val="11"/>
        <color theme="1"/>
        <rFont val="Times New Roman"/>
        <family val="1"/>
      </rPr>
      <t>2.3</t>
    </r>
    <r>
      <rPr>
        <sz val="11"/>
        <color theme="1"/>
        <rFont val="宋体"/>
        <family val="3"/>
        <charset val="134"/>
      </rPr>
      <t>三者之和</t>
    </r>
    <phoneticPr fontId="3" type="noConversion"/>
  </si>
  <si>
    <r>
      <t>—</t>
    </r>
    <r>
      <rPr>
        <sz val="12"/>
        <color theme="1"/>
        <rFont val="宋体"/>
        <family val="3"/>
        <charset val="134"/>
      </rPr>
      <t>燃料种类</t>
    </r>
    <r>
      <rPr>
        <sz val="12"/>
        <color theme="1"/>
        <rFont val="Times New Roman"/>
        <family val="1"/>
      </rPr>
      <t>—</t>
    </r>
    <phoneticPr fontId="3" type="noConversion"/>
  </si>
  <si>
    <r>
      <rPr>
        <sz val="12"/>
        <color theme="1"/>
        <rFont val="宋体"/>
        <family val="3"/>
        <charset val="134"/>
      </rPr>
      <t>化石燃料燃烧排放量（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</si>
  <si>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消耗量（</t>
    </r>
    <r>
      <rPr>
        <sz val="12"/>
        <color theme="1"/>
        <rFont val="Times New Roman"/>
        <family val="1"/>
      </rPr>
      <t>t</t>
    </r>
    <r>
      <rPr>
        <sz val="12"/>
        <color theme="1"/>
        <rFont val="宋体"/>
        <family val="3"/>
        <charset val="134"/>
      </rPr>
      <t>或万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</si>
  <si>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低位发热量（</t>
    </r>
    <r>
      <rPr>
        <sz val="12"/>
        <color theme="1"/>
        <rFont val="Times New Roman"/>
        <family val="1"/>
      </rPr>
      <t>GJ/t</t>
    </r>
    <r>
      <rPr>
        <sz val="12"/>
        <color theme="1"/>
        <rFont val="宋体"/>
        <family val="3"/>
        <charset val="134"/>
      </rPr>
      <t>或</t>
    </r>
    <r>
      <rPr>
        <sz val="12"/>
        <color theme="1"/>
        <rFont val="Times New Roman"/>
        <family val="1"/>
      </rPr>
      <t>GJ/</t>
    </r>
    <r>
      <rPr>
        <sz val="12"/>
        <color theme="1"/>
        <rFont val="宋体"/>
        <family val="3"/>
        <charset val="134"/>
      </rPr>
      <t>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</si>
  <si>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消耗电力对应的排放量（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</si>
  <si>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排放因子（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</si>
  <si>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消耗热力对应的排放量（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</si>
  <si>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热力供应排放因子（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/GJ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</si>
  <si>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1"/>
        <color theme="1"/>
        <rFont val="宋体"/>
        <family val="3"/>
        <charset val="134"/>
      </rPr>
      <t>热力供应排放因子根据来源采用加权平均，其中：</t>
    </r>
    <r>
      <rPr>
        <sz val="11"/>
        <color theme="1"/>
        <rFont val="Times New Roman"/>
        <family val="1"/>
      </rPr>
      <t xml:space="preserve">
− </t>
    </r>
    <r>
      <rPr>
        <sz val="11"/>
        <color theme="1"/>
        <rFont val="宋体"/>
        <family val="3"/>
        <charset val="134"/>
      </rPr>
      <t>余热回收排放因子为</t>
    </r>
    <r>
      <rPr>
        <sz val="11"/>
        <color theme="1"/>
        <rFont val="Times New Roman"/>
        <family val="1"/>
      </rPr>
      <t>0</t>
    </r>
    <r>
      <rPr>
        <sz val="11"/>
        <color theme="1"/>
        <rFont val="宋体"/>
        <family val="3"/>
        <charset val="134"/>
      </rPr>
      <t xml:space="preserve">，
</t>
    </r>
    <r>
      <rPr>
        <sz val="11"/>
        <color theme="1"/>
        <rFont val="Times New Roman"/>
        <family val="1"/>
      </rPr>
      <t xml:space="preserve">− </t>
    </r>
    <r>
      <rPr>
        <sz val="11"/>
        <color theme="1"/>
        <rFont val="宋体"/>
        <family val="3"/>
        <charset val="134"/>
      </rPr>
      <t>蒸汽锅炉或自备电厂排放因子用排放量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供热量计算
若数据不可得，采用</t>
    </r>
    <r>
      <rPr>
        <sz val="11"/>
        <color theme="1"/>
        <rFont val="Times New Roman"/>
        <family val="1"/>
      </rPr>
      <t>0.11 tCO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/GJ</t>
    </r>
    <phoneticPr fontId="3" type="noConversion"/>
  </si>
  <si>
    <r>
      <rPr>
        <sz val="12"/>
        <color theme="1"/>
        <rFont val="宋体"/>
        <family val="3"/>
        <charset val="134"/>
      </rPr>
      <t>消耗电量（</t>
    </r>
    <r>
      <rPr>
        <sz val="12"/>
        <color theme="1"/>
        <rFont val="Times New Roman"/>
        <family val="1"/>
      </rPr>
      <t>MWh</t>
    </r>
    <r>
      <rPr>
        <sz val="12"/>
        <color theme="1"/>
        <rFont val="宋体"/>
        <family val="3"/>
        <charset val="134"/>
      </rPr>
      <t>）</t>
    </r>
  </si>
  <si>
    <r>
      <t xml:space="preserve"> </t>
    </r>
    <r>
      <rPr>
        <sz val="12"/>
        <color theme="1"/>
        <rFont val="宋体"/>
        <family val="3"/>
        <charset val="134"/>
      </rPr>
      <t>碳氧化率（</t>
    </r>
    <r>
      <rPr>
        <sz val="12"/>
        <color theme="1"/>
        <rFont val="Times New Roman"/>
        <family val="1"/>
      </rPr>
      <t>0~1</t>
    </r>
    <r>
      <rPr>
        <sz val="12"/>
        <color theme="1"/>
        <rFont val="宋体"/>
        <family val="3"/>
        <charset val="134"/>
      </rPr>
      <t>）</t>
    </r>
    <phoneticPr fontId="3" type="noConversion"/>
  </si>
  <si>
    <t>碳氧化率</t>
    <phoneticPr fontId="3" type="noConversion"/>
  </si>
  <si>
    <r>
      <rPr>
        <b/>
        <sz val="12"/>
        <color theme="1"/>
        <rFont val="宋体"/>
        <family val="3"/>
        <charset val="134"/>
      </rPr>
      <t>既有还是新增</t>
    </r>
    <phoneticPr fontId="3" type="noConversion"/>
  </si>
  <si>
    <r>
      <rPr>
        <b/>
        <sz val="12"/>
        <color theme="1"/>
        <rFont val="宋体"/>
        <family val="3"/>
        <charset val="134"/>
      </rPr>
      <t>二氧化碳排放总量（</t>
    </r>
    <r>
      <rPr>
        <b/>
        <sz val="12"/>
        <color theme="1"/>
        <rFont val="Times New Roman"/>
        <family val="1"/>
      </rPr>
      <t>tCO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宋体"/>
        <family val="3"/>
        <charset val="134"/>
      </rPr>
      <t>）</t>
    </r>
    <phoneticPr fontId="3" type="noConversion"/>
  </si>
  <si>
    <r>
      <rPr>
        <b/>
        <sz val="12"/>
        <color theme="1"/>
        <rFont val="宋体"/>
        <family val="3"/>
        <charset val="134"/>
      </rPr>
      <t>平板玻璃产量（万重箱）</t>
    </r>
    <phoneticPr fontId="3" type="noConversion"/>
  </si>
  <si>
    <r>
      <rPr>
        <sz val="12"/>
        <color rgb="FFFF0000"/>
        <rFont val="宋体"/>
        <family val="3"/>
        <charset val="134"/>
      </rPr>
      <t>单位热值碳含量参考</t>
    </r>
    <r>
      <rPr>
        <sz val="12"/>
        <color rgb="FFFF0000"/>
        <rFont val="Times New Roman"/>
        <family val="1"/>
      </rPr>
      <t xml:space="preserve">GB_T 32151.7-2015 </t>
    </r>
    <r>
      <rPr>
        <sz val="12"/>
        <color rgb="FFFF0000"/>
        <rFont val="宋体"/>
        <family val="3"/>
        <charset val="134"/>
      </rPr>
      <t>第七部分</t>
    </r>
    <r>
      <rPr>
        <sz val="12"/>
        <color rgb="FFFF0000"/>
        <rFont val="Times New Roman"/>
        <family val="1"/>
      </rPr>
      <t xml:space="preserve"> </t>
    </r>
    <r>
      <rPr>
        <sz val="12"/>
        <color rgb="FFFF0000"/>
        <rFont val="宋体"/>
        <family val="3"/>
        <charset val="134"/>
      </rPr>
      <t>平板玻璃企业“其他煤气”</t>
    </r>
    <phoneticPr fontId="3" type="noConversion"/>
  </si>
  <si>
    <r>
      <rPr>
        <sz val="12"/>
        <color rgb="FFFF0000"/>
        <rFont val="宋体"/>
        <family val="3"/>
        <charset val="134"/>
      </rPr>
      <t>单位热值碳含量参考</t>
    </r>
    <r>
      <rPr>
        <sz val="12"/>
        <color rgb="FFFF0000"/>
        <rFont val="Times New Roman"/>
        <family val="1"/>
      </rPr>
      <t xml:space="preserve">GB_T 32151.7-2015 </t>
    </r>
    <r>
      <rPr>
        <sz val="12"/>
        <color rgb="FFFF0000"/>
        <rFont val="宋体"/>
        <family val="3"/>
        <charset val="134"/>
      </rPr>
      <t>第七部分</t>
    </r>
    <r>
      <rPr>
        <sz val="12"/>
        <color rgb="FFFF0000"/>
        <rFont val="Times New Roman"/>
        <family val="1"/>
      </rPr>
      <t xml:space="preserve"> </t>
    </r>
    <r>
      <rPr>
        <sz val="12"/>
        <color rgb="FFFF0000"/>
        <rFont val="宋体"/>
        <family val="3"/>
        <charset val="134"/>
      </rPr>
      <t>平板玻璃企业“焦油”</t>
    </r>
    <phoneticPr fontId="3" type="noConversion"/>
  </si>
  <si>
    <t>与燃烧设备有关，见表1-1</t>
    <phoneticPr fontId="3" type="noConversion"/>
  </si>
  <si>
    <r>
      <rPr>
        <sz val="12"/>
        <color theme="1"/>
        <rFont val="宋体"/>
        <family val="3"/>
        <charset val="134"/>
      </rPr>
      <t>表</t>
    </r>
    <r>
      <rPr>
        <sz val="12"/>
        <color theme="1"/>
        <rFont val="Times New Roman"/>
        <family val="1"/>
      </rPr>
      <t xml:space="preserve">1-1 </t>
    </r>
    <r>
      <rPr>
        <sz val="12"/>
        <color theme="1"/>
        <rFont val="宋体"/>
        <family val="3"/>
        <charset val="134"/>
      </rPr>
      <t>煤碳氧化率</t>
    </r>
    <phoneticPr fontId="3" type="noConversion"/>
  </si>
  <si>
    <r>
      <rPr>
        <sz val="12"/>
        <color rgb="FFFF0000"/>
        <rFont val="宋体"/>
        <family val="3"/>
        <charset val="134"/>
      </rPr>
      <t>低位发热量参考</t>
    </r>
    <r>
      <rPr>
        <sz val="12"/>
        <color rgb="FFFF0000"/>
        <rFont val="Times New Roman"/>
        <family val="1"/>
      </rPr>
      <t xml:space="preserve">GB_T 32151.7-2015 </t>
    </r>
    <r>
      <rPr>
        <sz val="12"/>
        <color rgb="FFFF0000"/>
        <rFont val="宋体"/>
        <family val="3"/>
        <charset val="134"/>
      </rPr>
      <t>第七部分</t>
    </r>
    <r>
      <rPr>
        <sz val="12"/>
        <color rgb="FFFF0000"/>
        <rFont val="Times New Roman"/>
        <family val="1"/>
      </rPr>
      <t xml:space="preserve"> </t>
    </r>
    <r>
      <rPr>
        <sz val="12"/>
        <color rgb="FFFF0000"/>
        <rFont val="宋体"/>
        <family val="3"/>
        <charset val="134"/>
      </rPr>
      <t>平板玻璃企业</t>
    </r>
    <phoneticPr fontId="3" type="noConversion"/>
  </si>
  <si>
    <r>
      <rPr>
        <b/>
        <sz val="12"/>
        <color theme="1"/>
        <rFont val="宋体"/>
        <family val="3"/>
        <charset val="134"/>
      </rPr>
      <t>数值</t>
    </r>
    <phoneticPr fontId="3" type="noConversion"/>
  </si>
  <si>
    <r>
      <rPr>
        <sz val="12"/>
        <color theme="1"/>
        <rFont val="宋体"/>
        <family val="3"/>
        <charset val="134"/>
      </rPr>
      <t>既有</t>
    </r>
  </si>
  <si>
    <r>
      <rPr>
        <b/>
        <sz val="16"/>
        <rFont val="宋体"/>
        <family val="3"/>
        <charset val="134"/>
      </rPr>
      <t>全国碳排放权交易企业碳排放补充数据核算报告</t>
    </r>
    <phoneticPr fontId="3" type="noConversion"/>
  </si>
  <si>
    <r>
      <rPr>
        <b/>
        <sz val="16"/>
        <rFont val="宋体"/>
        <family val="3"/>
        <charset val="134"/>
      </rPr>
      <t>平板玻璃生产企业</t>
    </r>
    <r>
      <rPr>
        <b/>
        <u/>
        <sz val="16"/>
        <rFont val="Times New Roman"/>
        <family val="1"/>
      </rPr>
      <t xml:space="preserve">            </t>
    </r>
    <r>
      <rPr>
        <b/>
        <sz val="16"/>
        <rFont val="宋体"/>
        <family val="3"/>
        <charset val="134"/>
      </rPr>
      <t>年温室气体排放报告补充数据表</t>
    </r>
    <r>
      <rPr>
        <b/>
        <sz val="16"/>
        <rFont val="Times New Roman"/>
        <family val="1"/>
      </rPr>
      <t xml:space="preserve">   </t>
    </r>
    <phoneticPr fontId="3" type="noConversion"/>
  </si>
  <si>
    <r>
      <rPr>
        <b/>
        <sz val="12"/>
        <rFont val="宋体"/>
        <family val="3"/>
        <charset val="134"/>
      </rPr>
      <t>组织机构代码</t>
    </r>
    <phoneticPr fontId="3" type="noConversion"/>
  </si>
  <si>
    <r>
      <rPr>
        <b/>
        <sz val="12"/>
        <rFont val="宋体"/>
        <family val="3"/>
        <charset val="134"/>
      </rPr>
      <t>行业代码</t>
    </r>
    <phoneticPr fontId="3" type="noConversion"/>
  </si>
  <si>
    <r>
      <rPr>
        <b/>
        <sz val="12"/>
        <color theme="1"/>
        <rFont val="宋体"/>
        <family val="3"/>
        <charset val="134"/>
      </rPr>
      <t>各生产线电力排放因子计算</t>
    </r>
    <phoneticPr fontId="3" type="noConversion"/>
  </si>
  <si>
    <r>
      <rPr>
        <b/>
        <sz val="12"/>
        <color theme="1"/>
        <rFont val="宋体"/>
        <family val="3"/>
        <charset val="134"/>
      </rPr>
      <t>各生产线热力供应排放因子计算</t>
    </r>
    <phoneticPr fontId="3" type="noConversion"/>
  </si>
  <si>
    <r>
      <rPr>
        <sz val="12"/>
        <color theme="1"/>
        <rFont val="宋体"/>
        <family val="3"/>
        <charset val="134"/>
      </rPr>
      <t>电网供电</t>
    </r>
    <phoneticPr fontId="3" type="noConversion"/>
  </si>
  <si>
    <r>
      <rPr>
        <sz val="12"/>
        <color theme="1"/>
        <rFont val="宋体"/>
        <family val="3"/>
        <charset val="134"/>
      </rPr>
      <t>余热回收</t>
    </r>
    <phoneticPr fontId="3" type="noConversion"/>
  </si>
  <si>
    <r>
      <rPr>
        <sz val="12"/>
        <color theme="1"/>
        <rFont val="宋体"/>
        <family val="3"/>
        <charset val="134"/>
      </rPr>
      <t>可再生能源发电</t>
    </r>
    <phoneticPr fontId="3" type="noConversion"/>
  </si>
  <si>
    <r>
      <rPr>
        <sz val="12"/>
        <color theme="1"/>
        <rFont val="宋体"/>
        <family val="3"/>
        <charset val="134"/>
      </rPr>
      <t>蒸汽锅炉</t>
    </r>
    <phoneticPr fontId="3" type="noConversion"/>
  </si>
  <si>
    <r>
      <rPr>
        <sz val="12"/>
        <color theme="1"/>
        <rFont val="宋体"/>
        <family val="3"/>
        <charset val="134"/>
      </rPr>
      <t>余热发电</t>
    </r>
    <phoneticPr fontId="3" type="noConversion"/>
  </si>
  <si>
    <r>
      <rPr>
        <sz val="12"/>
        <color theme="1"/>
        <rFont val="宋体"/>
        <family val="3"/>
        <charset val="134"/>
      </rPr>
      <t>自备电厂</t>
    </r>
    <phoneticPr fontId="3" type="noConversion"/>
  </si>
  <si>
    <r>
      <rPr>
        <sz val="12"/>
        <color theme="1"/>
        <rFont val="宋体"/>
        <family val="3"/>
        <charset val="134"/>
      </rPr>
      <t>生产线</t>
    </r>
    <r>
      <rPr>
        <sz val="12"/>
        <color theme="1"/>
        <rFont val="Times New Roman"/>
        <family val="1"/>
      </rPr>
      <t>1</t>
    </r>
    <phoneticPr fontId="3" type="noConversion"/>
  </si>
  <si>
    <r>
      <rPr>
        <sz val="12"/>
        <color theme="1"/>
        <rFont val="宋体"/>
        <family val="3"/>
        <charset val="134"/>
      </rPr>
      <t>排放因子（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</si>
  <si>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消耗热量（</t>
    </r>
    <r>
      <rPr>
        <sz val="12"/>
        <color theme="1"/>
        <rFont val="Times New Roman"/>
        <family val="1"/>
      </rPr>
      <t>GJ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</si>
  <si>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热力供应排放因子（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/GJ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</si>
  <si>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加权排放因子（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/GJ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</si>
  <si>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加权排放因子（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</si>
  <si>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生产线</t>
    </r>
    <r>
      <rPr>
        <sz val="12"/>
        <color theme="1"/>
        <rFont val="Times New Roman"/>
        <family val="1"/>
      </rPr>
      <t>2</t>
    </r>
    <phoneticPr fontId="3" type="noConversion"/>
  </si>
  <si>
    <r>
      <rPr>
        <sz val="12"/>
        <color theme="1"/>
        <rFont val="宋体"/>
        <family val="3"/>
        <charset val="134"/>
      </rPr>
      <t>生产线</t>
    </r>
    <r>
      <rPr>
        <sz val="12"/>
        <color theme="1"/>
        <rFont val="Times New Roman"/>
        <family val="1"/>
      </rPr>
      <t>3</t>
    </r>
    <phoneticPr fontId="3" type="noConversion"/>
  </si>
  <si>
    <r>
      <t>1</t>
    </r>
    <r>
      <rPr>
        <sz val="11"/>
        <color rgb="FFFF0000"/>
        <rFont val="宋体"/>
        <family val="3"/>
        <charset val="134"/>
      </rPr>
      <t>、余热回收排放因子为</t>
    </r>
    <r>
      <rPr>
        <sz val="11"/>
        <color rgb="FFFF0000"/>
        <rFont val="Times New Roman"/>
        <family val="1"/>
      </rPr>
      <t>0</t>
    </r>
    <r>
      <rPr>
        <sz val="11"/>
        <color rgb="FFFF0000"/>
        <rFont val="宋体"/>
        <family val="3"/>
        <charset val="134"/>
      </rPr>
      <t xml:space="preserve">；
</t>
    </r>
    <r>
      <rPr>
        <sz val="11"/>
        <color rgb="FFFF0000"/>
        <rFont val="Times New Roman"/>
        <family val="1"/>
      </rPr>
      <t>2</t>
    </r>
    <r>
      <rPr>
        <sz val="11"/>
        <color rgb="FFFF0000"/>
        <rFont val="宋体"/>
        <family val="3"/>
        <charset val="134"/>
      </rPr>
      <t>、蒸汽锅炉或自备电厂排放因子用排放量</t>
    </r>
    <r>
      <rPr>
        <sz val="11"/>
        <color rgb="FFFF0000"/>
        <rFont val="Times New Roman"/>
        <family val="1"/>
      </rPr>
      <t>/</t>
    </r>
    <r>
      <rPr>
        <sz val="11"/>
        <color rgb="FFFF0000"/>
        <rFont val="宋体"/>
        <family val="3"/>
        <charset val="134"/>
      </rPr>
      <t>供热量计算，若数据不可得，采用</t>
    </r>
    <r>
      <rPr>
        <sz val="11"/>
        <color rgb="FFFF0000"/>
        <rFont val="Times New Roman"/>
        <family val="1"/>
      </rPr>
      <t>0.11 tCO2/GJ</t>
    </r>
    <phoneticPr fontId="3" type="noConversion"/>
  </si>
  <si>
    <r>
      <t>1</t>
    </r>
    <r>
      <rPr>
        <sz val="11"/>
        <color rgb="FFFF0000"/>
        <rFont val="宋体"/>
        <family val="3"/>
        <charset val="134"/>
      </rPr>
      <t xml:space="preserve">、电网排放因子选用区域电网平均排放因子；
</t>
    </r>
    <r>
      <rPr>
        <sz val="11"/>
        <color rgb="FFFF0000"/>
        <rFont val="Times New Roman"/>
        <family val="1"/>
      </rPr>
      <t>2</t>
    </r>
    <r>
      <rPr>
        <sz val="11"/>
        <color rgb="FFFF0000"/>
        <rFont val="宋体"/>
        <family val="3"/>
        <charset val="134"/>
      </rPr>
      <t>、可再生能源、余热发电排放因子为</t>
    </r>
    <r>
      <rPr>
        <sz val="11"/>
        <color rgb="FFFF0000"/>
        <rFont val="Times New Roman"/>
        <family val="1"/>
      </rPr>
      <t>0</t>
    </r>
    <r>
      <rPr>
        <sz val="11"/>
        <color rgb="FFFF0000"/>
        <rFont val="宋体"/>
        <family val="3"/>
        <charset val="134"/>
      </rPr>
      <t xml:space="preserve">；
</t>
    </r>
    <r>
      <rPr>
        <sz val="11"/>
        <color rgb="FFFF0000"/>
        <rFont val="Times New Roman"/>
        <family val="1"/>
      </rPr>
      <t>3</t>
    </r>
    <r>
      <rPr>
        <sz val="11"/>
        <color rgb="FFFF0000"/>
        <rFont val="宋体"/>
        <family val="3"/>
        <charset val="134"/>
      </rPr>
      <t>、自备电厂排放因子用排放量</t>
    </r>
    <r>
      <rPr>
        <sz val="11"/>
        <color rgb="FFFF0000"/>
        <rFont val="Times New Roman"/>
        <family val="1"/>
      </rPr>
      <t>/</t>
    </r>
    <r>
      <rPr>
        <sz val="11"/>
        <color rgb="FFFF0000"/>
        <rFont val="宋体"/>
        <family val="3"/>
        <charset val="134"/>
      </rPr>
      <t>供电量计算得出，如数据不可获得，可采用区域电网平均排放因子。</t>
    </r>
    <phoneticPr fontId="3" type="noConversion"/>
  </si>
  <si>
    <r>
      <t xml:space="preserve">*1. </t>
    </r>
    <r>
      <rPr>
        <sz val="11"/>
        <color rgb="FFFF0000"/>
        <rFont val="宋体"/>
        <family val="3"/>
        <charset val="134"/>
      </rPr>
      <t>核算边界包括原料制备、融化、成型、退火、切裁和成品包装等生产工序所所消耗的能源。不包括冷修（放水至出玻璃期间）、动力、氮氢站、厂内运输工具、机修、照明等辅助生产所消耗的能源，以及采暖、食堂、宿舍、燃料报关、运输损失、基建等消耗的能源。当企业除平板玻璃外还生产其他产品时，各种能源应分开计量，对确实无法分开计量的公用能耗，如厂区照明或各类综合库房等按产品产值比例分摊。</t>
    </r>
    <phoneticPr fontId="3" type="noConversion"/>
  </si>
  <si>
    <r>
      <t xml:space="preserve">*2. </t>
    </r>
    <r>
      <rPr>
        <sz val="11"/>
        <color rgb="FFFF0000"/>
        <rFont val="宋体"/>
        <family val="3"/>
        <charset val="134"/>
      </rPr>
      <t>如果企业生产工序多于</t>
    </r>
    <r>
      <rPr>
        <sz val="11"/>
        <color rgb="FFFF0000"/>
        <rFont val="Times New Roman"/>
        <family val="1"/>
      </rPr>
      <t>3</t>
    </r>
    <r>
      <rPr>
        <sz val="11"/>
        <color rgb="FFFF0000"/>
        <rFont val="宋体"/>
        <family val="3"/>
        <charset val="134"/>
      </rPr>
      <t>个，请自行添加表格。并对应手动修改序号</t>
    </r>
    <r>
      <rPr>
        <sz val="11"/>
        <color rgb="FFFF0000"/>
        <rFont val="Times New Roman"/>
        <family val="1"/>
      </rPr>
      <t>4</t>
    </r>
    <r>
      <rPr>
        <sz val="11"/>
        <color rgb="FFFF0000"/>
        <rFont val="宋体"/>
        <family val="3"/>
        <charset val="134"/>
      </rPr>
      <t>的计算公式。</t>
    </r>
    <phoneticPr fontId="3" type="noConversion"/>
  </si>
  <si>
    <r>
      <t xml:space="preserve">3. </t>
    </r>
    <r>
      <rPr>
        <sz val="11"/>
        <color rgb="FFFF0000"/>
        <rFont val="宋体"/>
        <family val="3"/>
        <charset val="134"/>
      </rPr>
      <t>如果企业有使用多于三种的化石燃料，请自行添加；并对应手动修改序号</t>
    </r>
    <r>
      <rPr>
        <sz val="11"/>
        <color rgb="FFFF0000"/>
        <rFont val="Times New Roman"/>
        <family val="1"/>
      </rPr>
      <t>2.1</t>
    </r>
    <r>
      <rPr>
        <sz val="11"/>
        <color rgb="FFFF0000"/>
        <rFont val="宋体"/>
        <family val="3"/>
        <charset val="134"/>
      </rPr>
      <t>的计算公式。</t>
    </r>
    <phoneticPr fontId="3" type="noConversion"/>
  </si>
  <si>
    <r>
      <t>4 .</t>
    </r>
    <r>
      <rPr>
        <sz val="11"/>
        <color rgb="FFFF0000"/>
        <rFont val="宋体"/>
        <family val="3"/>
        <charset val="134"/>
      </rPr>
      <t>注意单位换算：</t>
    </r>
    <r>
      <rPr>
        <sz val="11"/>
        <color rgb="FFFF0000"/>
        <rFont val="Times New Roman"/>
        <family val="1"/>
      </rPr>
      <t>1GJ=10</t>
    </r>
    <r>
      <rPr>
        <vertAlign val="superscript"/>
        <sz val="11"/>
        <color rgb="FFFF0000"/>
        <rFont val="Times New Roman"/>
        <family val="1"/>
      </rPr>
      <t>9</t>
    </r>
    <r>
      <rPr>
        <sz val="11"/>
        <color rgb="FFFF0000"/>
        <rFont val="Times New Roman"/>
        <family val="1"/>
      </rPr>
      <t xml:space="preserve"> J</t>
    </r>
    <r>
      <rPr>
        <sz val="11"/>
        <color rgb="FFFF0000"/>
        <rFont val="宋体"/>
        <family val="3"/>
        <charset val="134"/>
      </rPr>
      <t>；</t>
    </r>
    <r>
      <rPr>
        <sz val="11"/>
        <color rgb="FFFF0000"/>
        <rFont val="Times New Roman"/>
        <family val="1"/>
      </rPr>
      <t>1 TJ=10</t>
    </r>
    <r>
      <rPr>
        <vertAlign val="superscript"/>
        <sz val="11"/>
        <color rgb="FFFF0000"/>
        <rFont val="Times New Roman"/>
        <family val="1"/>
      </rPr>
      <t>12</t>
    </r>
    <r>
      <rPr>
        <sz val="11"/>
        <color rgb="FFFF0000"/>
        <rFont val="Times New Roman"/>
        <family val="1"/>
      </rPr>
      <t xml:space="preserve"> J =1000 GJ</t>
    </r>
    <r>
      <rPr>
        <sz val="11"/>
        <color rgb="FFFF0000"/>
        <rFont val="宋体"/>
        <family val="3"/>
        <charset val="134"/>
      </rPr>
      <t>；</t>
    </r>
    <r>
      <rPr>
        <sz val="11"/>
        <color rgb="FFFF0000"/>
        <rFont val="Times New Roman"/>
        <family val="1"/>
      </rPr>
      <t>1</t>
    </r>
    <r>
      <rPr>
        <sz val="11"/>
        <color rgb="FFFF0000"/>
        <rFont val="宋体"/>
        <family val="3"/>
        <charset val="134"/>
      </rPr>
      <t>大卡</t>
    </r>
    <r>
      <rPr>
        <sz val="11"/>
        <color rgb="FFFF0000"/>
        <rFont val="Times New Roman"/>
        <family val="1"/>
      </rPr>
      <t>=4.1868</t>
    </r>
    <r>
      <rPr>
        <sz val="11"/>
        <color rgb="FFFF0000"/>
        <rFont val="宋体"/>
        <family val="3"/>
        <charset val="134"/>
      </rPr>
      <t>千焦。</t>
    </r>
    <phoneticPr fontId="3" type="noConversion"/>
  </si>
  <si>
    <r>
      <rPr>
        <b/>
        <sz val="12"/>
        <rFont val="宋体"/>
        <family val="3"/>
        <charset val="134"/>
      </rPr>
      <t>联系人</t>
    </r>
    <phoneticPr fontId="3" type="noConversion"/>
  </si>
  <si>
    <r>
      <rPr>
        <b/>
        <sz val="12"/>
        <rFont val="宋体"/>
        <family val="3"/>
        <charset val="134"/>
      </rPr>
      <t>负责人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</si>
</sst>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_ "/>
    <numFmt numFmtId="177" formatCode="0.0%"/>
    <numFmt numFmtId="178" formatCode="0.00000_);[Red]\(0.00000\)"/>
    <numFmt numFmtId="179" formatCode="0.00000_ "/>
    <numFmt numFmtId="180" formatCode="0.0000"/>
  </numFmts>
  <fonts count="29"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sz val="11"/>
      <color rgb="FFFF0000"/>
      <name val="Times New Roman"/>
      <family val="1"/>
    </font>
    <font>
      <sz val="11"/>
      <color rgb="FFFF0000"/>
      <name val="宋体"/>
      <family val="3"/>
      <charset val="134"/>
    </font>
    <font>
      <sz val="12"/>
      <color rgb="FFFF0000"/>
      <name val="Times New Roman"/>
      <family val="1"/>
    </font>
    <font>
      <sz val="12"/>
      <color rgb="FFFF0000"/>
      <name val="宋体"/>
      <family val="3"/>
      <charset val="134"/>
    </font>
    <font>
      <vertAlign val="subscript"/>
      <sz val="12"/>
      <color theme="1"/>
      <name val="Times New Roman"/>
      <family val="1"/>
    </font>
    <font>
      <b/>
      <sz val="14"/>
      <color rgb="FFC00000"/>
      <name val="Times New Roman"/>
      <family val="1"/>
    </font>
    <font>
      <b/>
      <sz val="16"/>
      <name val="宋体"/>
      <family val="3"/>
      <charset val="134"/>
    </font>
    <font>
      <b/>
      <sz val="16"/>
      <name val="Times New Roman"/>
      <family val="1"/>
    </font>
    <font>
      <sz val="11"/>
      <color theme="1"/>
      <name val="宋体"/>
      <family val="3"/>
      <charset val="134"/>
    </font>
    <font>
      <b/>
      <vertAlign val="superscript"/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宋体"/>
      <family val="3"/>
      <charset val="134"/>
    </font>
    <font>
      <b/>
      <u/>
      <sz val="16"/>
      <name val="Times New Roman"/>
      <family val="1"/>
    </font>
    <font>
      <vertAlign val="superscript"/>
      <sz val="12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sz val="12"/>
      <color rgb="FFFF0000"/>
      <name val="Times New Roman"/>
      <family val="3"/>
      <charset val="134"/>
    </font>
    <font>
      <vertAlign val="superscript"/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0" fontId="7" fillId="0" borderId="0" xfId="0" applyFont="1">
      <alignment vertical="center"/>
    </xf>
    <xf numFmtId="0" fontId="6" fillId="3" borderId="0" xfId="0" applyFont="1" applyFill="1" applyAlignment="1" applyProtection="1">
      <alignment vertical="center"/>
    </xf>
    <xf numFmtId="0" fontId="6" fillId="3" borderId="0" xfId="0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vertical="center"/>
    </xf>
    <xf numFmtId="0" fontId="7" fillId="3" borderId="0" xfId="0" applyFont="1" applyFill="1" applyAlignment="1" applyProtection="1">
      <alignment vertical="center" wrapText="1"/>
    </xf>
    <xf numFmtId="0" fontId="7" fillId="3" borderId="0" xfId="0" applyFont="1" applyFill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vertical="center"/>
    </xf>
    <xf numFmtId="0" fontId="7" fillId="0" borderId="20" xfId="0" applyFont="1" applyFill="1" applyBorder="1" applyAlignment="1" applyProtection="1">
      <alignment vertical="center" wrapText="1"/>
    </xf>
    <xf numFmtId="0" fontId="7" fillId="0" borderId="21" xfId="0" applyFont="1" applyFill="1" applyBorder="1" applyAlignment="1" applyProtection="1">
      <alignment vertical="center" wrapText="1"/>
    </xf>
    <xf numFmtId="0" fontId="11" fillId="3" borderId="0" xfId="0" applyFont="1" applyFill="1" applyAlignment="1" applyProtection="1">
      <alignment horizontal="right" vertical="top" wrapText="1"/>
    </xf>
    <xf numFmtId="0" fontId="6" fillId="2" borderId="5" xfId="0" applyFont="1" applyFill="1" applyBorder="1" applyAlignment="1" applyProtection="1">
      <alignment vertical="center"/>
    </xf>
    <xf numFmtId="0" fontId="6" fillId="2" borderId="5" xfId="0" applyFont="1" applyFill="1" applyBorder="1" applyAlignment="1" applyProtection="1">
      <alignment vertical="center" wrapText="1"/>
    </xf>
    <xf numFmtId="0" fontId="7" fillId="2" borderId="6" xfId="0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left" vertical="center" wrapText="1"/>
    </xf>
    <xf numFmtId="0" fontId="7" fillId="2" borderId="32" xfId="0" applyFont="1" applyFill="1" applyBorder="1" applyAlignment="1" applyProtection="1">
      <alignment vertical="center" wrapText="1"/>
    </xf>
    <xf numFmtId="0" fontId="7" fillId="2" borderId="33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176" fontId="7" fillId="0" borderId="7" xfId="0" applyNumberFormat="1" applyFont="1" applyFill="1" applyBorder="1" applyAlignment="1" applyProtection="1">
      <alignment horizontal="center" vertical="center"/>
    </xf>
    <xf numFmtId="176" fontId="7" fillId="0" borderId="8" xfId="0" applyNumberFormat="1" applyFont="1" applyFill="1" applyBorder="1" applyAlignment="1" applyProtection="1">
      <alignment horizontal="center" vertical="center"/>
    </xf>
    <xf numFmtId="0" fontId="7" fillId="0" borderId="40" xfId="0" applyFont="1" applyFill="1" applyBorder="1" applyAlignment="1" applyProtection="1">
      <alignment vertical="center" wrapText="1"/>
    </xf>
    <xf numFmtId="0" fontId="16" fillId="3" borderId="0" xfId="0" applyFont="1" applyFill="1" applyAlignment="1" applyProtection="1">
      <alignment vertical="center" wrapText="1"/>
    </xf>
    <xf numFmtId="0" fontId="19" fillId="3" borderId="0" xfId="0" applyFont="1" applyFill="1" applyAlignment="1" applyProtection="1">
      <alignment horizontal="right" vertical="center" wrapText="1"/>
    </xf>
    <xf numFmtId="0" fontId="6" fillId="3" borderId="0" xfId="0" applyFont="1" applyFill="1" applyAlignment="1" applyProtection="1">
      <alignment vertical="center" wrapText="1"/>
    </xf>
    <xf numFmtId="0" fontId="6" fillId="3" borderId="0" xfId="0" applyFont="1" applyFill="1" applyAlignment="1" applyProtection="1">
      <alignment horizontal="left" vertical="center"/>
    </xf>
    <xf numFmtId="0" fontId="7" fillId="4" borderId="1" xfId="0" applyFont="1" applyFill="1" applyBorder="1">
      <alignment vertical="center"/>
    </xf>
    <xf numFmtId="0" fontId="8" fillId="0" borderId="15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177" fontId="7" fillId="0" borderId="2" xfId="1" applyNumberFormat="1" applyFont="1" applyFill="1" applyBorder="1" applyAlignment="1" applyProtection="1">
      <alignment horizontal="center" vertical="center" wrapText="1"/>
    </xf>
    <xf numFmtId="180" fontId="7" fillId="0" borderId="31" xfId="0" applyNumberFormat="1" applyFont="1" applyFill="1" applyBorder="1" applyAlignment="1" applyProtection="1">
      <alignment horizontal="center" vertical="center" wrapText="1"/>
    </xf>
    <xf numFmtId="178" fontId="7" fillId="0" borderId="24" xfId="0" applyNumberFormat="1" applyFont="1" applyFill="1" applyBorder="1" applyAlignment="1" applyProtection="1">
      <alignment horizontal="center" vertical="center" wrapText="1"/>
    </xf>
    <xf numFmtId="178" fontId="7" fillId="0" borderId="9" xfId="0" applyNumberFormat="1" applyFont="1" applyFill="1" applyBorder="1" applyAlignment="1" applyProtection="1">
      <alignment horizontal="center" vertical="center" wrapText="1"/>
    </xf>
    <xf numFmtId="176" fontId="7" fillId="0" borderId="4" xfId="0" applyNumberFormat="1" applyFont="1" applyFill="1" applyBorder="1" applyAlignment="1" applyProtection="1">
      <alignment horizontal="center" vertical="center" wrapText="1"/>
    </xf>
    <xf numFmtId="178" fontId="7" fillId="0" borderId="1" xfId="0" applyNumberFormat="1" applyFont="1" applyFill="1" applyBorder="1" applyAlignment="1" applyProtection="1">
      <alignment horizontal="center" vertical="center" wrapText="1"/>
    </xf>
    <xf numFmtId="176" fontId="7" fillId="0" borderId="22" xfId="0" applyNumberFormat="1" applyFont="1" applyFill="1" applyBorder="1" applyAlignment="1" applyProtection="1">
      <alignment horizontal="center" vertical="center" wrapText="1"/>
    </xf>
    <xf numFmtId="177" fontId="7" fillId="0" borderId="41" xfId="1" applyNumberFormat="1" applyFont="1" applyFill="1" applyBorder="1" applyAlignment="1" applyProtection="1">
      <alignment horizontal="center" vertical="center" wrapText="1"/>
    </xf>
    <xf numFmtId="178" fontId="13" fillId="0" borderId="23" xfId="0" applyNumberFormat="1" applyFont="1" applyFill="1" applyBorder="1" applyAlignment="1" applyProtection="1">
      <alignment horizontal="center" vertical="center" wrapText="1"/>
    </xf>
    <xf numFmtId="176" fontId="7" fillId="0" borderId="6" xfId="0" applyNumberFormat="1" applyFont="1" applyFill="1" applyBorder="1" applyAlignment="1" applyProtection="1">
      <alignment horizontal="center" vertical="center" wrapText="1"/>
    </xf>
    <xf numFmtId="178" fontId="13" fillId="0" borderId="7" xfId="0" applyNumberFormat="1" applyFont="1" applyFill="1" applyBorder="1" applyAlignment="1" applyProtection="1">
      <alignment horizontal="center" vertical="center" wrapText="1"/>
    </xf>
    <xf numFmtId="177" fontId="7" fillId="0" borderId="15" xfId="1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/>
    </xf>
    <xf numFmtId="0" fontId="9" fillId="2" borderId="1" xfId="0" applyFont="1" applyFill="1" applyBorder="1" applyAlignment="1" applyProtection="1">
      <alignment horizontal="left" vertical="center"/>
    </xf>
    <xf numFmtId="0" fontId="9" fillId="2" borderId="7" xfId="0" applyFont="1" applyFill="1" applyBorder="1" applyAlignment="1" applyProtection="1">
      <alignment horizontal="left" vertical="center"/>
    </xf>
    <xf numFmtId="0" fontId="13" fillId="0" borderId="11" xfId="0" applyFont="1" applyFill="1" applyBorder="1" applyAlignment="1" applyProtection="1">
      <alignment vertical="center"/>
    </xf>
    <xf numFmtId="176" fontId="13" fillId="0" borderId="4" xfId="0" applyNumberFormat="1" applyFont="1" applyFill="1" applyBorder="1" applyAlignment="1" applyProtection="1">
      <alignment horizontal="center" vertical="center"/>
    </xf>
    <xf numFmtId="178" fontId="4" fillId="0" borderId="1" xfId="0" applyNumberFormat="1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9" fontId="7" fillId="2" borderId="1" xfId="0" applyNumberFormat="1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vertical="center"/>
    </xf>
    <xf numFmtId="0" fontId="13" fillId="0" borderId="34" xfId="0" applyFont="1" applyFill="1" applyBorder="1" applyAlignment="1" applyProtection="1">
      <alignment vertical="center"/>
    </xf>
    <xf numFmtId="176" fontId="13" fillId="0" borderId="18" xfId="0" applyNumberFormat="1" applyFont="1" applyFill="1" applyBorder="1" applyAlignment="1" applyProtection="1">
      <alignment horizontal="center" vertical="center"/>
    </xf>
    <xf numFmtId="178" fontId="4" fillId="0" borderId="9" xfId="0" applyNumberFormat="1" applyFont="1" applyFill="1" applyBorder="1" applyAlignment="1" applyProtection="1">
      <alignment horizontal="center" vertical="center"/>
    </xf>
    <xf numFmtId="0" fontId="13" fillId="0" borderId="20" xfId="0" applyFont="1" applyFill="1" applyBorder="1" applyAlignment="1" applyProtection="1">
      <alignment vertical="center"/>
    </xf>
    <xf numFmtId="0" fontId="5" fillId="2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</xf>
    <xf numFmtId="176" fontId="7" fillId="2" borderId="1" xfId="0" applyNumberFormat="1" applyFont="1" applyFill="1" applyBorder="1" applyAlignment="1" applyProtection="1">
      <alignment horizontal="center" vertical="center"/>
    </xf>
    <xf numFmtId="176" fontId="7" fillId="3" borderId="1" xfId="0" applyNumberFormat="1" applyFont="1" applyFill="1" applyBorder="1" applyAlignment="1" applyProtection="1">
      <alignment horizontal="center" vertical="center"/>
      <protection locked="0"/>
    </xf>
    <xf numFmtId="179" fontId="7" fillId="3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vertical="center"/>
    </xf>
    <xf numFmtId="176" fontId="7" fillId="3" borderId="7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6" fillId="2" borderId="45" xfId="0" applyFont="1" applyFill="1" applyBorder="1" applyAlignment="1" applyProtection="1">
      <alignment vertical="center" wrapText="1"/>
    </xf>
    <xf numFmtId="176" fontId="7" fillId="2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176" fontId="7" fillId="0" borderId="1" xfId="0" applyNumberFormat="1" applyFont="1" applyBorder="1" applyAlignment="1" applyProtection="1">
      <alignment horizontal="center" vertical="center"/>
      <protection locked="0"/>
    </xf>
    <xf numFmtId="176" fontId="7" fillId="0" borderId="5" xfId="0" applyNumberFormat="1" applyFont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center" vertical="center"/>
    </xf>
    <xf numFmtId="0" fontId="7" fillId="4" borderId="5" xfId="0" applyFont="1" applyFill="1" applyBorder="1" applyAlignment="1" applyProtection="1">
      <alignment horizontal="center" vertical="center"/>
    </xf>
    <xf numFmtId="176" fontId="7" fillId="4" borderId="5" xfId="0" applyNumberFormat="1" applyFont="1" applyFill="1" applyBorder="1" applyAlignment="1" applyProtection="1">
      <alignment horizontal="center" vertical="center"/>
    </xf>
    <xf numFmtId="176" fontId="7" fillId="4" borderId="8" xfId="0" applyNumberFormat="1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77" fontId="7" fillId="0" borderId="2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7" fillId="2" borderId="4" xfId="0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horizontal="left" vertical="center"/>
    </xf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left" vertical="center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top" wrapText="1"/>
    </xf>
    <xf numFmtId="0" fontId="6" fillId="3" borderId="0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left" vertical="center" wrapText="1"/>
    </xf>
    <xf numFmtId="0" fontId="6" fillId="2" borderId="5" xfId="0" applyFont="1" applyFill="1" applyBorder="1" applyAlignment="1" applyProtection="1">
      <alignment horizontal="left" vertical="center"/>
    </xf>
    <xf numFmtId="0" fontId="18" fillId="2" borderId="42" xfId="0" applyFont="1" applyFill="1" applyBorder="1" applyAlignment="1" applyProtection="1">
      <alignment horizontal="center" vertical="center"/>
    </xf>
    <xf numFmtId="0" fontId="18" fillId="2" borderId="43" xfId="0" applyFont="1" applyFill="1" applyBorder="1" applyAlignment="1" applyProtection="1">
      <alignment horizontal="center" vertical="center"/>
    </xf>
    <xf numFmtId="0" fontId="18" fillId="2" borderId="44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0" fontId="18" fillId="0" borderId="5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9" fillId="2" borderId="7" xfId="0" applyFont="1" applyFill="1" applyBorder="1" applyAlignment="1" applyProtection="1">
      <alignment horizontal="left" vertical="center"/>
    </xf>
    <xf numFmtId="0" fontId="9" fillId="4" borderId="42" xfId="0" applyFont="1" applyFill="1" applyBorder="1" applyAlignment="1">
      <alignment horizontal="center" vertical="center"/>
    </xf>
    <xf numFmtId="0" fontId="9" fillId="4" borderId="43" xfId="0" applyFont="1" applyFill="1" applyBorder="1" applyAlignment="1">
      <alignment horizontal="center" vertical="center"/>
    </xf>
    <xf numFmtId="0" fontId="9" fillId="4" borderId="4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7" fillId="4" borderId="7" xfId="0" applyFont="1" applyFill="1" applyBorder="1" applyAlignment="1">
      <alignment horizontal="center" vertical="center"/>
    </xf>
    <xf numFmtId="0" fontId="11" fillId="0" borderId="25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22" fillId="3" borderId="17" xfId="0" applyFont="1" applyFill="1" applyBorder="1" applyAlignment="1" applyProtection="1">
      <alignment horizontal="center" vertical="center" wrapText="1"/>
    </xf>
    <xf numFmtId="0" fontId="21" fillId="3" borderId="17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left" vertical="center" wrapText="1"/>
    </xf>
    <xf numFmtId="0" fontId="7" fillId="0" borderId="28" xfId="0" applyFont="1" applyFill="1" applyBorder="1" applyAlignment="1" applyProtection="1">
      <alignment horizontal="left" vertical="center" wrapText="1"/>
    </xf>
    <xf numFmtId="0" fontId="7" fillId="0" borderId="26" xfId="0" applyFont="1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7" fillId="0" borderId="27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177" fontId="27" fillId="2" borderId="32" xfId="1" applyNumberFormat="1" applyFont="1" applyFill="1" applyBorder="1" applyAlignment="1" applyProtection="1">
      <alignment horizontal="center" vertical="center" wrapText="1"/>
    </xf>
    <xf numFmtId="177" fontId="27" fillId="2" borderId="33" xfId="1" applyNumberFormat="1" applyFont="1" applyFill="1" applyBorder="1" applyAlignment="1" applyProtection="1">
      <alignment horizontal="center" vertical="center" wrapText="1"/>
    </xf>
    <xf numFmtId="177" fontId="27" fillId="2" borderId="48" xfId="1" applyNumberFormat="1" applyFont="1" applyFill="1" applyBorder="1" applyAlignment="1" applyProtection="1">
      <alignment horizontal="center" vertical="center" wrapText="1"/>
    </xf>
    <xf numFmtId="177" fontId="27" fillId="2" borderId="14" xfId="1" applyNumberFormat="1" applyFont="1" applyFill="1" applyBorder="1" applyAlignment="1" applyProtection="1">
      <alignment horizontal="center" vertical="center" wrapText="1"/>
    </xf>
    <xf numFmtId="177" fontId="7" fillId="0" borderId="2" xfId="1" applyNumberFormat="1" applyFont="1" applyFill="1" applyBorder="1" applyAlignment="1" applyProtection="1">
      <alignment horizontal="center" vertical="center" wrapText="1"/>
    </xf>
    <xf numFmtId="177" fontId="7" fillId="0" borderId="12" xfId="1" applyNumberFormat="1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36" xfId="0" applyFon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178" fontId="8" fillId="0" borderId="23" xfId="0" applyNumberFormat="1" applyFont="1" applyFill="1" applyBorder="1" applyAlignment="1" applyProtection="1">
      <alignment horizontal="center" vertical="center" wrapText="1"/>
    </xf>
    <xf numFmtId="178" fontId="7" fillId="0" borderId="24" xfId="0" applyNumberFormat="1" applyFont="1" applyFill="1" applyBorder="1" applyAlignment="1" applyProtection="1">
      <alignment horizontal="center" vertical="center" wrapText="1"/>
    </xf>
    <xf numFmtId="178" fontId="7" fillId="0" borderId="9" xfId="0" applyNumberFormat="1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37" xfId="0" applyFont="1" applyFill="1" applyBorder="1" applyAlignment="1" applyProtection="1">
      <alignment horizontal="center" vertical="center" wrapText="1"/>
    </xf>
    <xf numFmtId="0" fontId="8" fillId="3" borderId="38" xfId="0" applyFont="1" applyFill="1" applyBorder="1" applyAlignment="1" applyProtection="1">
      <alignment horizontal="center" vertical="center" wrapText="1"/>
    </xf>
    <xf numFmtId="0" fontId="8" fillId="3" borderId="39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177" fontId="13" fillId="2" borderId="32" xfId="1" applyNumberFormat="1" applyFont="1" applyFill="1" applyBorder="1" applyAlignment="1" applyProtection="1">
      <alignment horizontal="left" vertical="center" wrapText="1"/>
    </xf>
    <xf numFmtId="177" fontId="13" fillId="2" borderId="33" xfId="1" applyNumberFormat="1" applyFont="1" applyFill="1" applyBorder="1" applyAlignment="1" applyProtection="1">
      <alignment horizontal="left" vertical="center" wrapText="1"/>
    </xf>
    <xf numFmtId="177" fontId="13" fillId="2" borderId="46" xfId="1" applyNumberFormat="1" applyFont="1" applyFill="1" applyBorder="1" applyAlignment="1" applyProtection="1">
      <alignment horizontal="left" vertical="center" wrapText="1"/>
    </xf>
    <xf numFmtId="177" fontId="13" fillId="2" borderId="47" xfId="1" applyNumberFormat="1" applyFont="1" applyFill="1" applyBorder="1" applyAlignment="1" applyProtection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529176</xdr:colOff>
      <xdr:row>0</xdr:row>
      <xdr:rowOff>21167</xdr:rowOff>
    </xdr:from>
    <xdr:to>
      <xdr:col>19</xdr:col>
      <xdr:colOff>561152</xdr:colOff>
      <xdr:row>24</xdr:row>
      <xdr:rowOff>151632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88343" y="21167"/>
          <a:ext cx="6657143" cy="6152381"/>
        </a:xfrm>
        <a:prstGeom prst="rect">
          <a:avLst/>
        </a:prstGeom>
      </xdr:spPr>
    </xdr:pic>
    <xdr:clientData/>
  </xdr:twoCellAnchor>
  <xdr:twoCellAnchor editAs="oneCell">
    <xdr:from>
      <xdr:col>10</xdr:col>
      <xdr:colOff>783177</xdr:colOff>
      <xdr:row>23</xdr:row>
      <xdr:rowOff>201083</xdr:rowOff>
    </xdr:from>
    <xdr:to>
      <xdr:col>19</xdr:col>
      <xdr:colOff>43725</xdr:colOff>
      <xdr:row>46</xdr:row>
      <xdr:rowOff>162320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742344" y="6138333"/>
          <a:ext cx="5885715" cy="5295238"/>
        </a:xfrm>
        <a:prstGeom prst="rect">
          <a:avLst/>
        </a:prstGeom>
      </xdr:spPr>
    </xdr:pic>
    <xdr:clientData/>
  </xdr:twoCellAnchor>
  <xdr:twoCellAnchor editAs="oneCell">
    <xdr:from>
      <xdr:col>10</xdr:col>
      <xdr:colOff>825499</xdr:colOff>
      <xdr:row>50</xdr:row>
      <xdr:rowOff>0</xdr:rowOff>
    </xdr:from>
    <xdr:to>
      <xdr:col>19</xdr:col>
      <xdr:colOff>133666</xdr:colOff>
      <xdr:row>80</xdr:row>
      <xdr:rowOff>196073</xdr:rowOff>
    </xdr:to>
    <xdr:pic>
      <xdr:nvPicPr>
        <xdr:cNvPr id="5" name="图片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84666" y="11535833"/>
          <a:ext cx="5933334" cy="62285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3"/>
  <sheetViews>
    <sheetView tabSelected="1" zoomScaleNormal="100" zoomScaleSheetLayoutView="100" workbookViewId="0">
      <selection activeCell="G7" sqref="G7"/>
    </sheetView>
  </sheetViews>
  <sheetFormatPr defaultColWidth="9" defaultRowHeight="15"/>
  <cols>
    <col min="1" max="1" width="13.375" style="2" customWidth="1"/>
    <col min="2" max="2" width="6.375" style="2" customWidth="1"/>
    <col min="3" max="3" width="31.125" style="2" customWidth="1"/>
    <col min="4" max="4" width="17.625" style="2" customWidth="1"/>
    <col min="5" max="5" width="18" style="2" customWidth="1"/>
    <col min="6" max="6" width="53" style="2" customWidth="1"/>
    <col min="7" max="7" width="9" style="2"/>
    <col min="8" max="11" width="9" style="3"/>
    <col min="12" max="16384" width="9" style="2"/>
  </cols>
  <sheetData>
    <row r="1" spans="1:10" s="7" customFormat="1" ht="40.5" customHeight="1">
      <c r="A1" s="97" t="s">
        <v>102</v>
      </c>
      <c r="B1" s="98"/>
      <c r="C1" s="98"/>
      <c r="D1" s="98"/>
      <c r="E1" s="98"/>
      <c r="F1" s="99"/>
    </row>
    <row r="2" spans="1:10" s="7" customFormat="1" ht="27.75" customHeight="1">
      <c r="A2" s="110" t="s">
        <v>103</v>
      </c>
      <c r="B2" s="111"/>
      <c r="C2" s="111"/>
      <c r="D2" s="111"/>
      <c r="E2" s="111"/>
      <c r="F2" s="112"/>
    </row>
    <row r="3" spans="1:10" s="7" customFormat="1" ht="26.1" customHeight="1">
      <c r="A3" s="102" t="s">
        <v>0</v>
      </c>
      <c r="B3" s="103"/>
      <c r="C3" s="108"/>
      <c r="D3" s="108"/>
      <c r="E3" s="108"/>
      <c r="F3" s="109"/>
    </row>
    <row r="4" spans="1:10" s="7" customFormat="1" ht="26.1" customHeight="1">
      <c r="A4" s="107" t="s">
        <v>104</v>
      </c>
      <c r="B4" s="105"/>
      <c r="C4" s="84"/>
      <c r="D4" s="105" t="s">
        <v>105</v>
      </c>
      <c r="E4" s="105"/>
      <c r="F4" s="85"/>
    </row>
    <row r="5" spans="1:10" s="7" customFormat="1" ht="26.45" customHeight="1">
      <c r="A5" s="102" t="s">
        <v>1</v>
      </c>
      <c r="B5" s="103"/>
      <c r="C5" s="103"/>
      <c r="D5" s="103"/>
      <c r="E5" s="103"/>
      <c r="F5" s="104"/>
    </row>
    <row r="6" spans="1:10" s="7" customFormat="1" ht="18" customHeight="1">
      <c r="A6" s="113"/>
      <c r="B6" s="114"/>
      <c r="C6" s="63" t="s">
        <v>32</v>
      </c>
      <c r="D6" s="103" t="s">
        <v>17</v>
      </c>
      <c r="E6" s="103"/>
      <c r="F6" s="8" t="s">
        <v>2</v>
      </c>
    </row>
    <row r="7" spans="1:10" s="7" customFormat="1" ht="19.5" customHeight="1">
      <c r="A7" s="102" t="s">
        <v>128</v>
      </c>
      <c r="B7" s="103"/>
      <c r="C7" s="64"/>
      <c r="D7" s="106"/>
      <c r="E7" s="106"/>
      <c r="F7" s="86"/>
    </row>
    <row r="8" spans="1:10" s="7" customFormat="1" ht="19.5" customHeight="1">
      <c r="A8" s="102" t="s">
        <v>129</v>
      </c>
      <c r="B8" s="103"/>
      <c r="C8" s="64"/>
      <c r="D8" s="106"/>
      <c r="E8" s="106"/>
      <c r="F8" s="86"/>
    </row>
    <row r="9" spans="1:10" ht="26.45" customHeight="1">
      <c r="A9" s="100" t="s">
        <v>20</v>
      </c>
      <c r="B9" s="101"/>
      <c r="C9" s="101"/>
      <c r="D9" s="101"/>
      <c r="E9" s="65" t="s">
        <v>100</v>
      </c>
      <c r="F9" s="69" t="s">
        <v>3</v>
      </c>
    </row>
    <row r="10" spans="1:10" ht="15.75">
      <c r="A10" s="88" t="s">
        <v>77</v>
      </c>
      <c r="B10" s="50">
        <v>1</v>
      </c>
      <c r="C10" s="89" t="s">
        <v>92</v>
      </c>
      <c r="D10" s="89"/>
      <c r="E10" s="72" t="s">
        <v>101</v>
      </c>
      <c r="F10" s="13" t="s">
        <v>26</v>
      </c>
    </row>
    <row r="11" spans="1:10" ht="17.25">
      <c r="A11" s="88"/>
      <c r="B11" s="50">
        <v>2</v>
      </c>
      <c r="C11" s="89" t="s">
        <v>93</v>
      </c>
      <c r="D11" s="89"/>
      <c r="E11" s="66" t="e">
        <f>E12+E25+E28</f>
        <v>#DIV/0!</v>
      </c>
      <c r="F11" s="13" t="s">
        <v>79</v>
      </c>
    </row>
    <row r="12" spans="1:10" ht="18.75">
      <c r="A12" s="88"/>
      <c r="B12" s="49">
        <v>2.1</v>
      </c>
      <c r="C12" s="90" t="s">
        <v>81</v>
      </c>
      <c r="D12" s="90"/>
      <c r="E12" s="66">
        <f>E13*E14*E15*E16*44/12+E17*E18*E19*E20*44/12+E21*E22*E23*E24*44/12</f>
        <v>0</v>
      </c>
      <c r="F12" s="13" t="s">
        <v>27</v>
      </c>
    </row>
    <row r="13" spans="1:10" ht="18.75">
      <c r="A13" s="88"/>
      <c r="B13" s="91" t="s">
        <v>41</v>
      </c>
      <c r="C13" s="9" t="s">
        <v>82</v>
      </c>
      <c r="D13" s="92" t="s">
        <v>80</v>
      </c>
      <c r="E13" s="67"/>
      <c r="F13" s="13"/>
      <c r="I13" s="94"/>
      <c r="J13" s="94"/>
    </row>
    <row r="14" spans="1:10" ht="18.75">
      <c r="A14" s="88"/>
      <c r="B14" s="91"/>
      <c r="C14" s="9" t="s">
        <v>83</v>
      </c>
      <c r="D14" s="92"/>
      <c r="E14" s="67"/>
      <c r="F14" s="95"/>
    </row>
    <row r="15" spans="1:10" ht="15.75">
      <c r="A15" s="88"/>
      <c r="B15" s="91"/>
      <c r="C15" s="9" t="s">
        <v>29</v>
      </c>
      <c r="D15" s="92"/>
      <c r="E15" s="68"/>
      <c r="F15" s="95"/>
    </row>
    <row r="16" spans="1:10" ht="15.75">
      <c r="A16" s="88"/>
      <c r="B16" s="91"/>
      <c r="C16" s="9" t="s">
        <v>90</v>
      </c>
      <c r="D16" s="92"/>
      <c r="E16" s="67"/>
      <c r="F16" s="95"/>
    </row>
    <row r="17" spans="1:14" ht="18.75">
      <c r="A17" s="88"/>
      <c r="B17" s="91" t="s">
        <v>19</v>
      </c>
      <c r="C17" s="9" t="s">
        <v>82</v>
      </c>
      <c r="D17" s="92" t="s">
        <v>80</v>
      </c>
      <c r="E17" s="67"/>
      <c r="F17" s="13"/>
      <c r="N17" s="33"/>
    </row>
    <row r="18" spans="1:14" ht="18.75">
      <c r="A18" s="88"/>
      <c r="B18" s="91"/>
      <c r="C18" s="9" t="s">
        <v>83</v>
      </c>
      <c r="D18" s="92"/>
      <c r="E18" s="67"/>
      <c r="F18" s="96"/>
    </row>
    <row r="19" spans="1:14" ht="15.75">
      <c r="A19" s="88"/>
      <c r="B19" s="91"/>
      <c r="C19" s="9" t="s">
        <v>29</v>
      </c>
      <c r="D19" s="92"/>
      <c r="E19" s="68"/>
      <c r="F19" s="96"/>
    </row>
    <row r="20" spans="1:14" ht="15.75">
      <c r="A20" s="88"/>
      <c r="B20" s="91"/>
      <c r="C20" s="9" t="s">
        <v>90</v>
      </c>
      <c r="D20" s="92"/>
      <c r="E20" s="67"/>
      <c r="F20" s="96"/>
    </row>
    <row r="21" spans="1:14" ht="18.75">
      <c r="A21" s="88"/>
      <c r="B21" s="91" t="s">
        <v>18</v>
      </c>
      <c r="C21" s="9" t="s">
        <v>82</v>
      </c>
      <c r="D21" s="92" t="s">
        <v>80</v>
      </c>
      <c r="E21" s="67"/>
      <c r="F21" s="13"/>
    </row>
    <row r="22" spans="1:14" ht="18.75">
      <c r="A22" s="88"/>
      <c r="B22" s="91"/>
      <c r="C22" s="9" t="s">
        <v>83</v>
      </c>
      <c r="D22" s="92"/>
      <c r="E22" s="67"/>
      <c r="F22" s="96"/>
    </row>
    <row r="23" spans="1:14" ht="15.75">
      <c r="A23" s="88"/>
      <c r="B23" s="91"/>
      <c r="C23" s="9" t="s">
        <v>29</v>
      </c>
      <c r="D23" s="92"/>
      <c r="E23" s="68"/>
      <c r="F23" s="96"/>
    </row>
    <row r="24" spans="1:14" ht="15.75">
      <c r="A24" s="88"/>
      <c r="B24" s="91"/>
      <c r="C24" s="9" t="s">
        <v>90</v>
      </c>
      <c r="D24" s="92"/>
      <c r="E24" s="83"/>
      <c r="F24" s="96"/>
    </row>
    <row r="25" spans="1:14" ht="18.75">
      <c r="A25" s="88"/>
      <c r="B25" s="49">
        <v>2.2000000000000002</v>
      </c>
      <c r="C25" s="91" t="s">
        <v>84</v>
      </c>
      <c r="D25" s="91"/>
      <c r="E25" s="66" t="e">
        <f>E26*E27</f>
        <v>#DIV/0!</v>
      </c>
      <c r="F25" s="13" t="s">
        <v>33</v>
      </c>
    </row>
    <row r="26" spans="1:14" ht="15.75">
      <c r="A26" s="88"/>
      <c r="B26" s="49" t="s">
        <v>21</v>
      </c>
      <c r="C26" s="91" t="s">
        <v>30</v>
      </c>
      <c r="D26" s="91"/>
      <c r="E26" s="74">
        <f>电力、热力排放因子计算!C4+电力、热力排放因子计算!C5+电力、热力排放因子计算!C6+电力、热力排放因子计算!C7</f>
        <v>0</v>
      </c>
      <c r="F26" s="13" t="s">
        <v>34</v>
      </c>
    </row>
    <row r="27" spans="1:14" ht="80.25" customHeight="1">
      <c r="A27" s="88"/>
      <c r="B27" s="49" t="s">
        <v>22</v>
      </c>
      <c r="C27" s="91" t="s">
        <v>85</v>
      </c>
      <c r="D27" s="91"/>
      <c r="E27" s="66" t="e">
        <f>电力、热力排放因子计算!D8</f>
        <v>#DIV/0!</v>
      </c>
      <c r="F27" s="14" t="s">
        <v>39</v>
      </c>
    </row>
    <row r="28" spans="1:14" ht="18.75">
      <c r="A28" s="88"/>
      <c r="B28" s="49">
        <v>2.2999999999999998</v>
      </c>
      <c r="C28" s="91" t="s">
        <v>86</v>
      </c>
      <c r="D28" s="91"/>
      <c r="E28" s="66" t="e">
        <f>E29*E30</f>
        <v>#DIV/0!</v>
      </c>
      <c r="F28" s="13" t="s">
        <v>28</v>
      </c>
    </row>
    <row r="29" spans="1:14" ht="15.75">
      <c r="A29" s="88"/>
      <c r="B29" s="49" t="s">
        <v>23</v>
      </c>
      <c r="C29" s="91" t="s">
        <v>31</v>
      </c>
      <c r="D29" s="91"/>
      <c r="E29" s="74">
        <f>电力、热力排放因子计算!H4+电力、热力排放因子计算!H5+电力、热力排放因子计算!H6</f>
        <v>0</v>
      </c>
      <c r="F29" s="13" t="s">
        <v>35</v>
      </c>
    </row>
    <row r="30" spans="1:14" ht="61.5">
      <c r="A30" s="88"/>
      <c r="B30" s="49" t="s">
        <v>24</v>
      </c>
      <c r="C30" s="91" t="s">
        <v>87</v>
      </c>
      <c r="D30" s="91"/>
      <c r="E30" s="66" t="e">
        <f>电力、热力排放因子计算!I7</f>
        <v>#DIV/0!</v>
      </c>
      <c r="F30" s="14" t="s">
        <v>88</v>
      </c>
    </row>
    <row r="31" spans="1:14" ht="32.25" customHeight="1">
      <c r="A31" s="88"/>
      <c r="B31" s="50">
        <v>3</v>
      </c>
      <c r="C31" s="89" t="s">
        <v>94</v>
      </c>
      <c r="D31" s="89"/>
      <c r="E31" s="67"/>
      <c r="F31" s="14" t="s">
        <v>36</v>
      </c>
    </row>
    <row r="32" spans="1:14" ht="15.75" customHeight="1">
      <c r="A32" s="88" t="s">
        <v>78</v>
      </c>
      <c r="B32" s="50">
        <v>1</v>
      </c>
      <c r="C32" s="89" t="s">
        <v>92</v>
      </c>
      <c r="D32" s="89"/>
      <c r="E32" s="72" t="s">
        <v>101</v>
      </c>
      <c r="F32" s="13" t="s">
        <v>26</v>
      </c>
    </row>
    <row r="33" spans="1:6" ht="17.25">
      <c r="A33" s="88"/>
      <c r="B33" s="50">
        <v>2</v>
      </c>
      <c r="C33" s="89" t="s">
        <v>93</v>
      </c>
      <c r="D33" s="89"/>
      <c r="E33" s="66" t="e">
        <f>E34+E47+E50</f>
        <v>#DIV/0!</v>
      </c>
      <c r="F33" s="13" t="s">
        <v>79</v>
      </c>
    </row>
    <row r="34" spans="1:6" ht="17.25" customHeight="1">
      <c r="A34" s="88"/>
      <c r="B34" s="49">
        <v>2.1</v>
      </c>
      <c r="C34" s="90" t="s">
        <v>81</v>
      </c>
      <c r="D34" s="90"/>
      <c r="E34" s="66">
        <f>E35*E36*E37*E38*44/12+E39*E40*E41*E42*44/12+E43*E44*E45*E46*44/12</f>
        <v>0</v>
      </c>
      <c r="F34" s="13" t="s">
        <v>27</v>
      </c>
    </row>
    <row r="35" spans="1:6" ht="17.25" customHeight="1">
      <c r="A35" s="88"/>
      <c r="B35" s="91" t="s">
        <v>41</v>
      </c>
      <c r="C35" s="9" t="s">
        <v>82</v>
      </c>
      <c r="D35" s="92" t="s">
        <v>80</v>
      </c>
      <c r="E35" s="67"/>
      <c r="F35" s="13"/>
    </row>
    <row r="36" spans="1:6" ht="17.25" customHeight="1">
      <c r="A36" s="88"/>
      <c r="B36" s="91"/>
      <c r="C36" s="9" t="s">
        <v>83</v>
      </c>
      <c r="D36" s="92"/>
      <c r="E36" s="67"/>
      <c r="F36" s="95"/>
    </row>
    <row r="37" spans="1:6" ht="17.25" customHeight="1">
      <c r="A37" s="88"/>
      <c r="B37" s="91"/>
      <c r="C37" s="9" t="s">
        <v>29</v>
      </c>
      <c r="D37" s="92"/>
      <c r="E37" s="68"/>
      <c r="F37" s="95"/>
    </row>
    <row r="38" spans="1:6" ht="17.25" customHeight="1">
      <c r="A38" s="88"/>
      <c r="B38" s="91"/>
      <c r="C38" s="9" t="s">
        <v>90</v>
      </c>
      <c r="D38" s="92"/>
      <c r="E38" s="67"/>
      <c r="F38" s="95"/>
    </row>
    <row r="39" spans="1:6" ht="17.25" customHeight="1">
      <c r="A39" s="88"/>
      <c r="B39" s="91" t="s">
        <v>19</v>
      </c>
      <c r="C39" s="9" t="s">
        <v>82</v>
      </c>
      <c r="D39" s="92" t="s">
        <v>80</v>
      </c>
      <c r="E39" s="67"/>
      <c r="F39" s="13"/>
    </row>
    <row r="40" spans="1:6" ht="17.25" customHeight="1">
      <c r="A40" s="88"/>
      <c r="B40" s="91"/>
      <c r="C40" s="9" t="s">
        <v>83</v>
      </c>
      <c r="D40" s="92"/>
      <c r="E40" s="67"/>
      <c r="F40" s="96"/>
    </row>
    <row r="41" spans="1:6" ht="17.25" customHeight="1">
      <c r="A41" s="88"/>
      <c r="B41" s="91"/>
      <c r="C41" s="9" t="s">
        <v>29</v>
      </c>
      <c r="D41" s="92"/>
      <c r="E41" s="68"/>
      <c r="F41" s="96"/>
    </row>
    <row r="42" spans="1:6" ht="17.25" customHeight="1">
      <c r="A42" s="88"/>
      <c r="B42" s="91"/>
      <c r="C42" s="9" t="s">
        <v>90</v>
      </c>
      <c r="D42" s="92"/>
      <c r="E42" s="67"/>
      <c r="F42" s="96"/>
    </row>
    <row r="43" spans="1:6" ht="17.25" customHeight="1">
      <c r="A43" s="88"/>
      <c r="B43" s="91" t="s">
        <v>18</v>
      </c>
      <c r="C43" s="9" t="s">
        <v>82</v>
      </c>
      <c r="D43" s="92" t="s">
        <v>80</v>
      </c>
      <c r="E43" s="67"/>
      <c r="F43" s="13"/>
    </row>
    <row r="44" spans="1:6" ht="17.25" customHeight="1">
      <c r="A44" s="88"/>
      <c r="B44" s="91"/>
      <c r="C44" s="9" t="s">
        <v>83</v>
      </c>
      <c r="D44" s="92"/>
      <c r="E44" s="67"/>
      <c r="F44" s="96"/>
    </row>
    <row r="45" spans="1:6" ht="17.25" customHeight="1">
      <c r="A45" s="88"/>
      <c r="B45" s="91"/>
      <c r="C45" s="9" t="s">
        <v>29</v>
      </c>
      <c r="D45" s="92"/>
      <c r="E45" s="68"/>
      <c r="F45" s="96"/>
    </row>
    <row r="46" spans="1:6" ht="17.25" customHeight="1">
      <c r="A46" s="88"/>
      <c r="B46" s="91"/>
      <c r="C46" s="9" t="s">
        <v>90</v>
      </c>
      <c r="D46" s="92"/>
      <c r="E46" s="67"/>
      <c r="F46" s="96"/>
    </row>
    <row r="47" spans="1:6" ht="18.75">
      <c r="A47" s="88"/>
      <c r="B47" s="49">
        <v>2.2000000000000002</v>
      </c>
      <c r="C47" s="91" t="s">
        <v>84</v>
      </c>
      <c r="D47" s="91"/>
      <c r="E47" s="66" t="e">
        <f>E48*E49</f>
        <v>#DIV/0!</v>
      </c>
      <c r="F47" s="13" t="s">
        <v>33</v>
      </c>
    </row>
    <row r="48" spans="1:6" ht="15.75">
      <c r="A48" s="88"/>
      <c r="B48" s="49" t="s">
        <v>21</v>
      </c>
      <c r="C48" s="91" t="s">
        <v>30</v>
      </c>
      <c r="D48" s="91"/>
      <c r="E48" s="74">
        <f>电力、热力排放因子计算!C10+电力、热力排放因子计算!C11+电力、热力排放因子计算!C12+电力、热力排放因子计算!C13</f>
        <v>0</v>
      </c>
      <c r="F48" s="13" t="s">
        <v>34</v>
      </c>
    </row>
    <row r="49" spans="1:6" ht="84" customHeight="1">
      <c r="A49" s="88"/>
      <c r="B49" s="49" t="s">
        <v>22</v>
      </c>
      <c r="C49" s="91" t="s">
        <v>85</v>
      </c>
      <c r="D49" s="91"/>
      <c r="E49" s="66" t="e">
        <f>电力、热力排放因子计算!D14</f>
        <v>#DIV/0!</v>
      </c>
      <c r="F49" s="14" t="s">
        <v>39</v>
      </c>
    </row>
    <row r="50" spans="1:6" ht="18.75">
      <c r="A50" s="88"/>
      <c r="B50" s="49">
        <v>2.2999999999999998</v>
      </c>
      <c r="C50" s="91" t="s">
        <v>86</v>
      </c>
      <c r="D50" s="91"/>
      <c r="E50" s="66" t="e">
        <f>E51*E52</f>
        <v>#DIV/0!</v>
      </c>
      <c r="F50" s="13" t="s">
        <v>28</v>
      </c>
    </row>
    <row r="51" spans="1:6" ht="15.75">
      <c r="A51" s="88"/>
      <c r="B51" s="49" t="s">
        <v>23</v>
      </c>
      <c r="C51" s="91" t="s">
        <v>31</v>
      </c>
      <c r="D51" s="91"/>
      <c r="E51" s="74">
        <f>电力、热力排放因子计算!H9+电力、热力排放因子计算!H10+电力、热力排放因子计算!H11</f>
        <v>0</v>
      </c>
      <c r="F51" s="13" t="s">
        <v>35</v>
      </c>
    </row>
    <row r="52" spans="1:6" ht="61.5">
      <c r="A52" s="88"/>
      <c r="B52" s="49" t="s">
        <v>24</v>
      </c>
      <c r="C52" s="91" t="s">
        <v>87</v>
      </c>
      <c r="D52" s="91"/>
      <c r="E52" s="66" t="e">
        <f>电力、热力排放因子计算!I12</f>
        <v>#DIV/0!</v>
      </c>
      <c r="F52" s="14" t="s">
        <v>88</v>
      </c>
    </row>
    <row r="53" spans="1:6" ht="37.5" customHeight="1">
      <c r="A53" s="88"/>
      <c r="B53" s="50">
        <v>3</v>
      </c>
      <c r="C53" s="89" t="s">
        <v>94</v>
      </c>
      <c r="D53" s="89"/>
      <c r="E53" s="67"/>
      <c r="F53" s="14" t="s">
        <v>36</v>
      </c>
    </row>
    <row r="54" spans="1:6" ht="16.5" customHeight="1">
      <c r="A54" s="88" t="s">
        <v>76</v>
      </c>
      <c r="B54" s="50">
        <v>1</v>
      </c>
      <c r="C54" s="89" t="s">
        <v>92</v>
      </c>
      <c r="D54" s="89"/>
      <c r="E54" s="72" t="s">
        <v>101</v>
      </c>
      <c r="F54" s="13" t="s">
        <v>26</v>
      </c>
    </row>
    <row r="55" spans="1:6" ht="17.25">
      <c r="A55" s="88"/>
      <c r="B55" s="50">
        <v>2</v>
      </c>
      <c r="C55" s="89" t="s">
        <v>93</v>
      </c>
      <c r="D55" s="89"/>
      <c r="E55" s="66" t="e">
        <f>E56+E69+E72</f>
        <v>#DIV/0!</v>
      </c>
      <c r="F55" s="13" t="s">
        <v>79</v>
      </c>
    </row>
    <row r="56" spans="1:6" ht="18.75">
      <c r="A56" s="88"/>
      <c r="B56" s="49">
        <v>2.1</v>
      </c>
      <c r="C56" s="90" t="s">
        <v>81</v>
      </c>
      <c r="D56" s="90"/>
      <c r="E56" s="66">
        <f>E57*E58*E59*E60*44/12+E61*E62*E63*E64*44/12+E65*E66*E67*E68*44/12</f>
        <v>0</v>
      </c>
      <c r="F56" s="13" t="s">
        <v>27</v>
      </c>
    </row>
    <row r="57" spans="1:6" ht="15.75" customHeight="1">
      <c r="A57" s="88"/>
      <c r="B57" s="91" t="s">
        <v>41</v>
      </c>
      <c r="C57" s="9" t="s">
        <v>82</v>
      </c>
      <c r="D57" s="92" t="s">
        <v>80</v>
      </c>
      <c r="E57" s="67"/>
      <c r="F57" s="13"/>
    </row>
    <row r="58" spans="1:6" ht="15.75" customHeight="1">
      <c r="A58" s="88"/>
      <c r="B58" s="91"/>
      <c r="C58" s="9" t="s">
        <v>83</v>
      </c>
      <c r="D58" s="92"/>
      <c r="E58" s="67"/>
      <c r="F58" s="95"/>
    </row>
    <row r="59" spans="1:6" ht="15.75">
      <c r="A59" s="88"/>
      <c r="B59" s="91"/>
      <c r="C59" s="9" t="s">
        <v>29</v>
      </c>
      <c r="D59" s="92"/>
      <c r="E59" s="68"/>
      <c r="F59" s="95"/>
    </row>
    <row r="60" spans="1:6" ht="15.75">
      <c r="A60" s="88"/>
      <c r="B60" s="91"/>
      <c r="C60" s="9" t="s">
        <v>90</v>
      </c>
      <c r="D60" s="92"/>
      <c r="E60" s="67"/>
      <c r="F60" s="95"/>
    </row>
    <row r="61" spans="1:6" ht="18.75">
      <c r="A61" s="88"/>
      <c r="B61" s="91" t="s">
        <v>19</v>
      </c>
      <c r="C61" s="9" t="s">
        <v>82</v>
      </c>
      <c r="D61" s="92" t="s">
        <v>80</v>
      </c>
      <c r="E61" s="67"/>
      <c r="F61" s="13"/>
    </row>
    <row r="62" spans="1:6" ht="18.75">
      <c r="A62" s="88"/>
      <c r="B62" s="91"/>
      <c r="C62" s="9" t="s">
        <v>83</v>
      </c>
      <c r="D62" s="92"/>
      <c r="E62" s="67"/>
      <c r="F62" s="96"/>
    </row>
    <row r="63" spans="1:6" ht="15.75">
      <c r="A63" s="88"/>
      <c r="B63" s="91"/>
      <c r="C63" s="9" t="s">
        <v>29</v>
      </c>
      <c r="D63" s="92"/>
      <c r="E63" s="68"/>
      <c r="F63" s="96"/>
    </row>
    <row r="64" spans="1:6" ht="15.75">
      <c r="A64" s="88"/>
      <c r="B64" s="91"/>
      <c r="C64" s="9" t="s">
        <v>90</v>
      </c>
      <c r="D64" s="92"/>
      <c r="E64" s="67"/>
      <c r="F64" s="96"/>
    </row>
    <row r="65" spans="1:6" ht="18.75">
      <c r="A65" s="88"/>
      <c r="B65" s="91" t="s">
        <v>18</v>
      </c>
      <c r="C65" s="9" t="s">
        <v>82</v>
      </c>
      <c r="D65" s="92" t="s">
        <v>80</v>
      </c>
      <c r="E65" s="67"/>
      <c r="F65" s="13"/>
    </row>
    <row r="66" spans="1:6" ht="18.75">
      <c r="A66" s="88"/>
      <c r="B66" s="91"/>
      <c r="C66" s="9" t="s">
        <v>83</v>
      </c>
      <c r="D66" s="92"/>
      <c r="E66" s="67"/>
      <c r="F66" s="96"/>
    </row>
    <row r="67" spans="1:6" ht="15.75">
      <c r="A67" s="88"/>
      <c r="B67" s="91"/>
      <c r="C67" s="9" t="s">
        <v>29</v>
      </c>
      <c r="D67" s="92"/>
      <c r="E67" s="68"/>
      <c r="F67" s="96"/>
    </row>
    <row r="68" spans="1:6" ht="15.75">
      <c r="A68" s="88"/>
      <c r="B68" s="91"/>
      <c r="C68" s="9" t="s">
        <v>90</v>
      </c>
      <c r="D68" s="92"/>
      <c r="E68" s="67"/>
      <c r="F68" s="96"/>
    </row>
    <row r="69" spans="1:6" ht="18.75">
      <c r="A69" s="88"/>
      <c r="B69" s="49">
        <v>2.2000000000000002</v>
      </c>
      <c r="C69" s="91" t="s">
        <v>84</v>
      </c>
      <c r="D69" s="91"/>
      <c r="E69" s="66" t="e">
        <f>E70*E71</f>
        <v>#DIV/0!</v>
      </c>
      <c r="F69" s="13" t="s">
        <v>33</v>
      </c>
    </row>
    <row r="70" spans="1:6" ht="15.75">
      <c r="A70" s="88"/>
      <c r="B70" s="49" t="s">
        <v>21</v>
      </c>
      <c r="C70" s="91" t="s">
        <v>30</v>
      </c>
      <c r="D70" s="91"/>
      <c r="E70" s="74">
        <f>电力、热力排放因子计算!C16+电力、热力排放因子计算!C17+电力、热力排放因子计算!C18+电力、热力排放因子计算!C19</f>
        <v>0</v>
      </c>
      <c r="F70" s="13" t="s">
        <v>34</v>
      </c>
    </row>
    <row r="71" spans="1:6" ht="82.5" customHeight="1">
      <c r="A71" s="88"/>
      <c r="B71" s="49" t="s">
        <v>22</v>
      </c>
      <c r="C71" s="91" t="s">
        <v>85</v>
      </c>
      <c r="D71" s="91"/>
      <c r="E71" s="66" t="e">
        <f>电力、热力排放因子计算!D20</f>
        <v>#DIV/0!</v>
      </c>
      <c r="F71" s="14" t="s">
        <v>39</v>
      </c>
    </row>
    <row r="72" spans="1:6" ht="18.75">
      <c r="A72" s="88"/>
      <c r="B72" s="49">
        <v>2.2999999999999998</v>
      </c>
      <c r="C72" s="91" t="s">
        <v>86</v>
      </c>
      <c r="D72" s="91"/>
      <c r="E72" s="66" t="e">
        <f>E73*E74</f>
        <v>#DIV/0!</v>
      </c>
      <c r="F72" s="13" t="s">
        <v>28</v>
      </c>
    </row>
    <row r="73" spans="1:6" ht="15.75">
      <c r="A73" s="88"/>
      <c r="B73" s="49" t="s">
        <v>23</v>
      </c>
      <c r="C73" s="91" t="s">
        <v>31</v>
      </c>
      <c r="D73" s="91"/>
      <c r="E73" s="74">
        <f>电力、热力排放因子计算!H14+电力、热力排放因子计算!H15+电力、热力排放因子计算!H16</f>
        <v>0</v>
      </c>
      <c r="F73" s="13" t="s">
        <v>35</v>
      </c>
    </row>
    <row r="74" spans="1:6" ht="61.5">
      <c r="A74" s="88"/>
      <c r="B74" s="49" t="s">
        <v>24</v>
      </c>
      <c r="C74" s="91" t="s">
        <v>87</v>
      </c>
      <c r="D74" s="91"/>
      <c r="E74" s="66" t="e">
        <f>电力、热力排放因子计算!I17</f>
        <v>#DIV/0!</v>
      </c>
      <c r="F74" s="14" t="s">
        <v>88</v>
      </c>
    </row>
    <row r="75" spans="1:6" ht="34.5" customHeight="1">
      <c r="A75" s="88"/>
      <c r="B75" s="50">
        <v>3</v>
      </c>
      <c r="C75" s="89" t="s">
        <v>94</v>
      </c>
      <c r="D75" s="89"/>
      <c r="E75" s="67"/>
      <c r="F75" s="14" t="s">
        <v>36</v>
      </c>
    </row>
    <row r="76" spans="1:6" ht="17.25">
      <c r="A76" s="70" t="s">
        <v>37</v>
      </c>
      <c r="B76" s="50">
        <v>4</v>
      </c>
      <c r="C76" s="89" t="s">
        <v>93</v>
      </c>
      <c r="D76" s="89"/>
      <c r="E76" s="66" t="e">
        <f>E11+E33+E55</f>
        <v>#DIV/0!</v>
      </c>
      <c r="F76" s="14"/>
    </row>
    <row r="77" spans="1:6" ht="18" thickBot="1">
      <c r="A77" s="15" t="s">
        <v>38</v>
      </c>
      <c r="B77" s="51">
        <v>5</v>
      </c>
      <c r="C77" s="115" t="s">
        <v>93</v>
      </c>
      <c r="D77" s="115"/>
      <c r="E77" s="71"/>
      <c r="F77" s="73"/>
    </row>
    <row r="79" spans="1:6" ht="47.25" customHeight="1">
      <c r="A79" s="12" t="s">
        <v>40</v>
      </c>
      <c r="B79" s="93" t="s">
        <v>124</v>
      </c>
      <c r="C79" s="93"/>
      <c r="D79" s="93"/>
      <c r="E79" s="93"/>
      <c r="F79" s="93"/>
    </row>
    <row r="80" spans="1:6">
      <c r="A80" s="4" t="s">
        <v>25</v>
      </c>
      <c r="B80" s="16" t="s">
        <v>125</v>
      </c>
      <c r="C80" s="16"/>
      <c r="D80" s="16"/>
      <c r="E80" s="16"/>
      <c r="F80" s="16"/>
    </row>
    <row r="81" spans="2:6">
      <c r="B81" s="16" t="s">
        <v>126</v>
      </c>
      <c r="C81" s="16"/>
      <c r="D81" s="16"/>
      <c r="E81" s="16"/>
      <c r="F81" s="16"/>
    </row>
    <row r="82" spans="2:6" ht="18">
      <c r="B82" s="87" t="s">
        <v>127</v>
      </c>
      <c r="C82" s="87"/>
      <c r="D82" s="87"/>
      <c r="E82" s="87"/>
      <c r="F82" s="16"/>
    </row>
    <row r="83" spans="2:6">
      <c r="B83" s="33"/>
    </row>
  </sheetData>
  <sheetProtection formatCells="0" formatColumns="0" formatRows="0" insertColumns="0" insertRows="0" deleteColumns="0" deleteRows="0"/>
  <mergeCells count="79">
    <mergeCell ref="A10:A31"/>
    <mergeCell ref="C27:D27"/>
    <mergeCell ref="C28:D28"/>
    <mergeCell ref="F44:F46"/>
    <mergeCell ref="C76:D76"/>
    <mergeCell ref="C71:D71"/>
    <mergeCell ref="C72:D72"/>
    <mergeCell ref="C54:D54"/>
    <mergeCell ref="C55:D55"/>
    <mergeCell ref="C56:D56"/>
    <mergeCell ref="F62:F64"/>
    <mergeCell ref="F66:F68"/>
    <mergeCell ref="C75:D75"/>
    <mergeCell ref="C70:D70"/>
    <mergeCell ref="C12:D12"/>
    <mergeCell ref="B13:B16"/>
    <mergeCell ref="C77:D77"/>
    <mergeCell ref="C52:D52"/>
    <mergeCell ref="C53:D53"/>
    <mergeCell ref="C47:D47"/>
    <mergeCell ref="C48:D48"/>
    <mergeCell ref="C49:D49"/>
    <mergeCell ref="C73:D73"/>
    <mergeCell ref="C74:D74"/>
    <mergeCell ref="A1:F1"/>
    <mergeCell ref="A9:D9"/>
    <mergeCell ref="A7:B7"/>
    <mergeCell ref="A8:B8"/>
    <mergeCell ref="A5:F5"/>
    <mergeCell ref="D4:E4"/>
    <mergeCell ref="D6:E6"/>
    <mergeCell ref="D7:E7"/>
    <mergeCell ref="D8:E8"/>
    <mergeCell ref="A4:B4"/>
    <mergeCell ref="A3:B3"/>
    <mergeCell ref="C3:F3"/>
    <mergeCell ref="A2:F2"/>
    <mergeCell ref="A6:B6"/>
    <mergeCell ref="B17:B20"/>
    <mergeCell ref="B21:B24"/>
    <mergeCell ref="D13:D16"/>
    <mergeCell ref="D17:D20"/>
    <mergeCell ref="C10:D10"/>
    <mergeCell ref="C11:D11"/>
    <mergeCell ref="F40:F42"/>
    <mergeCell ref="B57:B60"/>
    <mergeCell ref="D57:D60"/>
    <mergeCell ref="F58:F60"/>
    <mergeCell ref="D21:D24"/>
    <mergeCell ref="C25:D25"/>
    <mergeCell ref="C26:D26"/>
    <mergeCell ref="C50:D50"/>
    <mergeCell ref="C51:D51"/>
    <mergeCell ref="B35:B38"/>
    <mergeCell ref="D35:D38"/>
    <mergeCell ref="C29:D29"/>
    <mergeCell ref="C30:D30"/>
    <mergeCell ref="C31:D31"/>
    <mergeCell ref="I13:J13"/>
    <mergeCell ref="F36:F38"/>
    <mergeCell ref="F14:F16"/>
    <mergeCell ref="F18:F20"/>
    <mergeCell ref="F22:F24"/>
    <mergeCell ref="B82:E82"/>
    <mergeCell ref="A54:A75"/>
    <mergeCell ref="A32:A53"/>
    <mergeCell ref="C32:D32"/>
    <mergeCell ref="C33:D33"/>
    <mergeCell ref="C34:D34"/>
    <mergeCell ref="B61:B64"/>
    <mergeCell ref="D61:D64"/>
    <mergeCell ref="B65:B68"/>
    <mergeCell ref="D65:D68"/>
    <mergeCell ref="C69:D69"/>
    <mergeCell ref="B79:F79"/>
    <mergeCell ref="B39:B42"/>
    <mergeCell ref="D39:D42"/>
    <mergeCell ref="B43:B46"/>
    <mergeCell ref="D43:D46"/>
  </mergeCells>
  <phoneticPr fontId="3" type="noConversion"/>
  <dataValidations count="2">
    <dataValidation type="list" allowBlank="1" showInputMessage="1" showErrorMessage="1" sqref="E10 E32 E54">
      <formula1>"既有,新增"</formula1>
    </dataValidation>
    <dataValidation type="decimal" allowBlank="1" showInputMessage="1" showErrorMessage="1" sqref="E16 E20 E24 E38 E42 E46 E60 E64 E68">
      <formula1>0</formula1>
      <formula2>1</formula2>
    </dataValidation>
  </dataValidations>
  <pageMargins left="0.75" right="0.75" top="1" bottom="1" header="0.51" footer="0.51"/>
  <pageSetup paperSize="9" scale="62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'附录-指南缺省值'!$A$5:$A$28</xm:f>
          </x14:formula1>
          <xm:sqref>D57:D68 D35:D46 D13:D24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D20" sqref="D20"/>
    </sheetView>
  </sheetViews>
  <sheetFormatPr defaultColWidth="18" defaultRowHeight="15.75"/>
  <cols>
    <col min="1" max="1" width="13.25" style="1" customWidth="1"/>
    <col min="2" max="2" width="18" style="1"/>
    <col min="3" max="3" width="18" style="75"/>
    <col min="4" max="4" width="21.75" style="75" customWidth="1"/>
    <col min="5" max="5" width="9.25" style="1" customWidth="1"/>
    <col min="6" max="6" width="14.375" style="1" customWidth="1"/>
    <col min="7" max="7" width="18" style="1"/>
    <col min="8" max="8" width="18" style="75"/>
    <col min="9" max="9" width="28.125" style="75" customWidth="1"/>
    <col min="10" max="16384" width="18" style="1"/>
  </cols>
  <sheetData>
    <row r="1" spans="1:9" ht="16.5" thickBot="1"/>
    <row r="2" spans="1:9" ht="27.75" customHeight="1">
      <c r="A2" s="116" t="s">
        <v>106</v>
      </c>
      <c r="B2" s="117"/>
      <c r="C2" s="117"/>
      <c r="D2" s="118"/>
      <c r="F2" s="116" t="s">
        <v>107</v>
      </c>
      <c r="G2" s="117"/>
      <c r="H2" s="117"/>
      <c r="I2" s="118"/>
    </row>
    <row r="3" spans="1:9" ht="18.75">
      <c r="A3" s="119" t="s">
        <v>114</v>
      </c>
      <c r="B3" s="34"/>
      <c r="C3" s="82" t="s">
        <v>89</v>
      </c>
      <c r="D3" s="36" t="s">
        <v>115</v>
      </c>
      <c r="F3" s="119" t="s">
        <v>114</v>
      </c>
      <c r="G3" s="34"/>
      <c r="H3" s="78" t="s">
        <v>116</v>
      </c>
      <c r="I3" s="79" t="s">
        <v>117</v>
      </c>
    </row>
    <row r="4" spans="1:9">
      <c r="A4" s="119"/>
      <c r="B4" s="34" t="s">
        <v>108</v>
      </c>
      <c r="C4" s="76"/>
      <c r="D4" s="36">
        <v>0.52710000000000001</v>
      </c>
      <c r="F4" s="119"/>
      <c r="G4" s="34" t="s">
        <v>109</v>
      </c>
      <c r="H4" s="76"/>
      <c r="I4" s="77"/>
    </row>
    <row r="5" spans="1:9">
      <c r="A5" s="119"/>
      <c r="B5" s="34" t="s">
        <v>110</v>
      </c>
      <c r="C5" s="76"/>
      <c r="D5" s="36">
        <v>0</v>
      </c>
      <c r="F5" s="119"/>
      <c r="G5" s="34" t="s">
        <v>111</v>
      </c>
      <c r="H5" s="76"/>
      <c r="I5" s="77"/>
    </row>
    <row r="6" spans="1:9">
      <c r="A6" s="119"/>
      <c r="B6" s="34" t="s">
        <v>112</v>
      </c>
      <c r="C6" s="76"/>
      <c r="D6" s="36">
        <v>0</v>
      </c>
      <c r="F6" s="119"/>
      <c r="G6" s="34" t="s">
        <v>113</v>
      </c>
      <c r="H6" s="76"/>
      <c r="I6" s="77"/>
    </row>
    <row r="7" spans="1:9" ht="18.75">
      <c r="A7" s="119"/>
      <c r="B7" s="34" t="s">
        <v>113</v>
      </c>
      <c r="C7" s="76"/>
      <c r="D7" s="77"/>
      <c r="F7" s="119"/>
      <c r="G7" s="120" t="s">
        <v>118</v>
      </c>
      <c r="H7" s="120"/>
      <c r="I7" s="80" t="e">
        <f>SUMPRODUCT(H4:H6,I4:I6)/SUM(H4:H6)</f>
        <v>#DIV/0!</v>
      </c>
    </row>
    <row r="8" spans="1:9" ht="18.75">
      <c r="A8" s="119"/>
      <c r="B8" s="120" t="s">
        <v>119</v>
      </c>
      <c r="C8" s="120"/>
      <c r="D8" s="80" t="e">
        <f>SUMPRODUCT(C4:C7,D4:D7)/SUM(C4:C7)</f>
        <v>#DIV/0!</v>
      </c>
      <c r="F8" s="119" t="s">
        <v>120</v>
      </c>
      <c r="G8" s="34"/>
      <c r="H8" s="78" t="s">
        <v>116</v>
      </c>
      <c r="I8" s="79" t="s">
        <v>117</v>
      </c>
    </row>
    <row r="9" spans="1:9" ht="18.75">
      <c r="A9" s="119" t="s">
        <v>120</v>
      </c>
      <c r="B9" s="34"/>
      <c r="C9" s="82" t="s">
        <v>89</v>
      </c>
      <c r="D9" s="36" t="s">
        <v>115</v>
      </c>
      <c r="F9" s="119"/>
      <c r="G9" s="34" t="s">
        <v>109</v>
      </c>
      <c r="H9" s="76"/>
      <c r="I9" s="77"/>
    </row>
    <row r="10" spans="1:9">
      <c r="A10" s="119"/>
      <c r="B10" s="34" t="s">
        <v>108</v>
      </c>
      <c r="C10" s="76"/>
      <c r="D10" s="36">
        <v>0.52710000000000001</v>
      </c>
      <c r="F10" s="119"/>
      <c r="G10" s="34" t="s">
        <v>111</v>
      </c>
      <c r="H10" s="76"/>
      <c r="I10" s="77"/>
    </row>
    <row r="11" spans="1:9">
      <c r="A11" s="119"/>
      <c r="B11" s="34" t="s">
        <v>110</v>
      </c>
      <c r="C11" s="76"/>
      <c r="D11" s="36">
        <v>0</v>
      </c>
      <c r="F11" s="119"/>
      <c r="G11" s="34" t="s">
        <v>113</v>
      </c>
      <c r="H11" s="76"/>
      <c r="I11" s="77"/>
    </row>
    <row r="12" spans="1:9" ht="18.75">
      <c r="A12" s="119"/>
      <c r="B12" s="34" t="s">
        <v>112</v>
      </c>
      <c r="C12" s="76"/>
      <c r="D12" s="36">
        <v>0</v>
      </c>
      <c r="F12" s="119"/>
      <c r="G12" s="120" t="s">
        <v>118</v>
      </c>
      <c r="H12" s="120"/>
      <c r="I12" s="80" t="e">
        <f>SUMPRODUCT(H9:H11,I9:I11)/SUM(H9:H11)</f>
        <v>#DIV/0!</v>
      </c>
    </row>
    <row r="13" spans="1:9" ht="18.75">
      <c r="A13" s="119"/>
      <c r="B13" s="34" t="s">
        <v>113</v>
      </c>
      <c r="C13" s="76"/>
      <c r="D13" s="77"/>
      <c r="F13" s="119" t="s">
        <v>121</v>
      </c>
      <c r="G13" s="34"/>
      <c r="H13" s="78" t="s">
        <v>116</v>
      </c>
      <c r="I13" s="79" t="s">
        <v>117</v>
      </c>
    </row>
    <row r="14" spans="1:9" ht="19.5" thickBot="1">
      <c r="A14" s="119"/>
      <c r="B14" s="120" t="s">
        <v>119</v>
      </c>
      <c r="C14" s="120"/>
      <c r="D14" s="81" t="e">
        <f>SUMPRODUCT(C10:C13,D10:D13)/SUM(C10:C13)</f>
        <v>#DIV/0!</v>
      </c>
      <c r="F14" s="119"/>
      <c r="G14" s="34" t="s">
        <v>109</v>
      </c>
      <c r="H14" s="76"/>
      <c r="I14" s="77"/>
    </row>
    <row r="15" spans="1:9" ht="18.75">
      <c r="A15" s="119" t="s">
        <v>121</v>
      </c>
      <c r="B15" s="34"/>
      <c r="C15" s="82" t="s">
        <v>89</v>
      </c>
      <c r="D15" s="36" t="s">
        <v>115</v>
      </c>
      <c r="F15" s="119"/>
      <c r="G15" s="34" t="s">
        <v>111</v>
      </c>
      <c r="H15" s="76"/>
      <c r="I15" s="77"/>
    </row>
    <row r="16" spans="1:9">
      <c r="A16" s="119"/>
      <c r="B16" s="34" t="s">
        <v>108</v>
      </c>
      <c r="C16" s="76"/>
      <c r="D16" s="36">
        <v>0.52710000000000001</v>
      </c>
      <c r="F16" s="119"/>
      <c r="G16" s="34" t="s">
        <v>113</v>
      </c>
      <c r="H16" s="76"/>
      <c r="I16" s="77"/>
    </row>
    <row r="17" spans="1:9" ht="19.5" thickBot="1">
      <c r="A17" s="119"/>
      <c r="B17" s="34" t="s">
        <v>110</v>
      </c>
      <c r="C17" s="76"/>
      <c r="D17" s="36">
        <v>0</v>
      </c>
      <c r="F17" s="121"/>
      <c r="G17" s="124" t="s">
        <v>118</v>
      </c>
      <c r="H17" s="124"/>
      <c r="I17" s="81" t="e">
        <f>SUMPRODUCT(H14:H16,I14:I16)/SUM(H14:H16)</f>
        <v>#DIV/0!</v>
      </c>
    </row>
    <row r="18" spans="1:9" ht="18.75" customHeight="1">
      <c r="A18" s="119"/>
      <c r="B18" s="34" t="s">
        <v>112</v>
      </c>
      <c r="C18" s="76"/>
      <c r="D18" s="36">
        <v>0</v>
      </c>
      <c r="F18" s="125" t="s">
        <v>122</v>
      </c>
      <c r="G18" s="125"/>
      <c r="H18" s="125"/>
      <c r="I18" s="125"/>
    </row>
    <row r="19" spans="1:9">
      <c r="A19" s="119"/>
      <c r="B19" s="34" t="s">
        <v>113</v>
      </c>
      <c r="C19" s="76"/>
      <c r="D19" s="77"/>
      <c r="F19" s="126"/>
      <c r="G19" s="126"/>
      <c r="H19" s="126"/>
      <c r="I19" s="126"/>
    </row>
    <row r="20" spans="1:9" ht="19.5" thickBot="1">
      <c r="A20" s="121"/>
      <c r="B20" s="124" t="s">
        <v>119</v>
      </c>
      <c r="C20" s="124"/>
      <c r="D20" s="81" t="e">
        <f>SUMPRODUCT(C16:C19,D16:D19)/SUM(C16:C19)</f>
        <v>#DIV/0!</v>
      </c>
      <c r="F20" s="126"/>
      <c r="G20" s="126"/>
      <c r="H20" s="126"/>
      <c r="I20" s="126"/>
    </row>
    <row r="21" spans="1:9">
      <c r="A21" s="122" t="s">
        <v>123</v>
      </c>
      <c r="B21" s="123"/>
      <c r="C21" s="123"/>
      <c r="D21" s="123"/>
    </row>
    <row r="22" spans="1:9">
      <c r="A22" s="123"/>
      <c r="B22" s="123"/>
      <c r="C22" s="123"/>
      <c r="D22" s="123"/>
    </row>
    <row r="23" spans="1:9">
      <c r="A23" s="123"/>
      <c r="B23" s="123"/>
      <c r="C23" s="123"/>
      <c r="D23" s="123"/>
    </row>
    <row r="24" spans="1:9" ht="15.75" customHeight="1">
      <c r="A24" s="123"/>
      <c r="B24" s="123"/>
      <c r="C24" s="123"/>
      <c r="D24" s="123"/>
    </row>
  </sheetData>
  <sheetProtection formatCells="0" formatColumns="0" formatRows="0" insertColumns="0" insertRows="0" insertHyperlinks="0" deleteColumns="0" deleteRows="0"/>
  <mergeCells count="16">
    <mergeCell ref="A21:D24"/>
    <mergeCell ref="B14:C14"/>
    <mergeCell ref="A15:A20"/>
    <mergeCell ref="G17:H17"/>
    <mergeCell ref="B20:C20"/>
    <mergeCell ref="F18:I20"/>
    <mergeCell ref="A2:D2"/>
    <mergeCell ref="F2:I2"/>
    <mergeCell ref="A3:A8"/>
    <mergeCell ref="F3:F7"/>
    <mergeCell ref="G7:H7"/>
    <mergeCell ref="B8:C8"/>
    <mergeCell ref="F8:F12"/>
    <mergeCell ref="A9:A14"/>
    <mergeCell ref="G12:H12"/>
    <mergeCell ref="F13:F17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1"/>
  <sheetViews>
    <sheetView zoomScale="90" zoomScaleNormal="9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2" sqref="D12"/>
    </sheetView>
  </sheetViews>
  <sheetFormatPr defaultColWidth="9" defaultRowHeight="15.75"/>
  <cols>
    <col min="1" max="1" width="19.75" style="5" customWidth="1"/>
    <col min="2" max="2" width="15.875" style="5" customWidth="1"/>
    <col min="3" max="3" width="16.5" style="5" customWidth="1"/>
    <col min="4" max="4" width="13.25" style="5" customWidth="1"/>
    <col min="5" max="5" width="25.25" style="5" customWidth="1"/>
    <col min="6" max="6" width="25.5" style="5" customWidth="1"/>
    <col min="7" max="7" width="9.75" style="6" customWidth="1"/>
    <col min="8" max="8" width="21.125" style="5" customWidth="1"/>
    <col min="9" max="9" width="11.25" style="5" customWidth="1"/>
    <col min="10" max="10" width="9" style="5"/>
    <col min="11" max="11" width="14.75" style="5" customWidth="1"/>
    <col min="12" max="16384" width="9" style="5"/>
  </cols>
  <sheetData>
    <row r="2" spans="1:9" ht="19.5" thickBot="1">
      <c r="A2" s="127" t="s">
        <v>42</v>
      </c>
      <c r="B2" s="128"/>
      <c r="C2" s="128"/>
      <c r="D2" s="128"/>
      <c r="E2" s="128"/>
      <c r="F2" s="128"/>
    </row>
    <row r="3" spans="1:9" ht="20.100000000000001" customHeight="1">
      <c r="A3" s="129" t="s">
        <v>43</v>
      </c>
      <c r="B3" s="131" t="s">
        <v>14</v>
      </c>
      <c r="C3" s="132"/>
      <c r="D3" s="132"/>
      <c r="E3" s="132"/>
      <c r="F3" s="133"/>
    </row>
    <row r="4" spans="1:9" ht="48.75" customHeight="1" thickBot="1">
      <c r="A4" s="130"/>
      <c r="B4" s="17" t="s">
        <v>15</v>
      </c>
      <c r="C4" s="18" t="s">
        <v>16</v>
      </c>
      <c r="D4" s="35" t="s">
        <v>91</v>
      </c>
      <c r="E4" s="134" t="s">
        <v>44</v>
      </c>
      <c r="F4" s="135"/>
      <c r="H4" s="148" t="s">
        <v>98</v>
      </c>
      <c r="I4" s="148"/>
    </row>
    <row r="5" spans="1:9" ht="20.100000000000001" customHeight="1">
      <c r="A5" s="19" t="s">
        <v>45</v>
      </c>
      <c r="B5" s="38">
        <v>20.908000000000001</v>
      </c>
      <c r="C5" s="39">
        <v>2.6370000000000001E-2</v>
      </c>
      <c r="D5" s="40" t="s">
        <v>47</v>
      </c>
      <c r="E5" s="20"/>
      <c r="F5" s="21"/>
      <c r="H5" s="22" t="s">
        <v>48</v>
      </c>
      <c r="I5" s="22" t="s">
        <v>49</v>
      </c>
    </row>
    <row r="6" spans="1:9" s="58" customFormat="1" ht="15.6" customHeight="1">
      <c r="A6" s="52" t="s">
        <v>9</v>
      </c>
      <c r="B6" s="53">
        <v>26.7</v>
      </c>
      <c r="C6" s="54">
        <f>27.49*10^-3</f>
        <v>2.7490000000000001E-2</v>
      </c>
      <c r="D6" s="145" t="s">
        <v>97</v>
      </c>
      <c r="E6" s="136" t="s">
        <v>99</v>
      </c>
      <c r="F6" s="137"/>
      <c r="G6" s="55"/>
      <c r="H6" s="56" t="s">
        <v>50</v>
      </c>
      <c r="I6" s="57">
        <v>0.98</v>
      </c>
    </row>
    <row r="7" spans="1:9" s="58" customFormat="1" ht="15.6" customHeight="1">
      <c r="A7" s="59" t="s">
        <v>10</v>
      </c>
      <c r="B7" s="60">
        <v>19.57</v>
      </c>
      <c r="C7" s="61">
        <f>26.18*10^-3</f>
        <v>2.6180000000000002E-2</v>
      </c>
      <c r="D7" s="146"/>
      <c r="E7" s="136"/>
      <c r="F7" s="137"/>
      <c r="G7" s="55"/>
      <c r="H7" s="56" t="s">
        <v>51</v>
      </c>
      <c r="I7" s="57">
        <v>0.95</v>
      </c>
    </row>
    <row r="8" spans="1:9" s="58" customFormat="1" ht="15.6" customHeight="1">
      <c r="A8" s="62" t="s">
        <v>11</v>
      </c>
      <c r="B8" s="53">
        <v>11.9</v>
      </c>
      <c r="C8" s="54">
        <f>27.97*10^-3</f>
        <v>2.7969999999999998E-2</v>
      </c>
      <c r="D8" s="146"/>
      <c r="E8" s="138"/>
      <c r="F8" s="139"/>
      <c r="H8" s="56" t="s">
        <v>52</v>
      </c>
      <c r="I8" s="57">
        <v>0.91</v>
      </c>
    </row>
    <row r="9" spans="1:9" ht="20.100000000000001" customHeight="1">
      <c r="A9" s="10" t="s">
        <v>4</v>
      </c>
      <c r="B9" s="41">
        <v>26.344000000000001</v>
      </c>
      <c r="C9" s="42">
        <f>25.41*10^-3</f>
        <v>2.5410000000000002E-2</v>
      </c>
      <c r="D9" s="146"/>
      <c r="E9" s="140"/>
      <c r="F9" s="141"/>
      <c r="G9" s="5"/>
    </row>
    <row r="10" spans="1:9" ht="20.100000000000001" customHeight="1">
      <c r="A10" s="10" t="s">
        <v>53</v>
      </c>
      <c r="B10" s="41">
        <v>8.3629999999999995</v>
      </c>
      <c r="C10" s="42" t="s">
        <v>46</v>
      </c>
      <c r="D10" s="146"/>
      <c r="E10" s="140"/>
      <c r="F10" s="141"/>
      <c r="G10" s="5"/>
    </row>
    <row r="11" spans="1:9" ht="20.100000000000001" customHeight="1">
      <c r="A11" s="10" t="s">
        <v>54</v>
      </c>
      <c r="B11" s="41">
        <v>10.454000000000001</v>
      </c>
      <c r="C11" s="42" t="s">
        <v>46</v>
      </c>
      <c r="D11" s="147"/>
      <c r="E11" s="140"/>
      <c r="F11" s="141"/>
      <c r="G11" s="5"/>
    </row>
    <row r="12" spans="1:9" ht="20.100000000000001" customHeight="1">
      <c r="A12" s="10" t="s">
        <v>5</v>
      </c>
      <c r="B12" s="41">
        <v>28.434999999999999</v>
      </c>
      <c r="C12" s="42">
        <f>29.42*10^-3</f>
        <v>2.9420000000000002E-2</v>
      </c>
      <c r="D12" s="37">
        <v>0.98</v>
      </c>
      <c r="E12" s="140"/>
      <c r="F12" s="141"/>
    </row>
    <row r="13" spans="1:9" ht="20.100000000000001" customHeight="1">
      <c r="A13" s="10" t="s">
        <v>6</v>
      </c>
      <c r="B13" s="41">
        <v>41.816000000000003</v>
      </c>
      <c r="C13" s="42">
        <f>20.08*10^-3</f>
        <v>2.0079999999999997E-2</v>
      </c>
      <c r="D13" s="37">
        <v>0.99</v>
      </c>
      <c r="E13" s="140"/>
      <c r="F13" s="141"/>
    </row>
    <row r="14" spans="1:9" ht="20.100000000000001" customHeight="1">
      <c r="A14" s="10" t="s">
        <v>7</v>
      </c>
      <c r="B14" s="41">
        <v>41.816000000000003</v>
      </c>
      <c r="C14" s="42">
        <f>21.1*10^-3</f>
        <v>2.1100000000000001E-2</v>
      </c>
      <c r="D14" s="37">
        <v>0.99</v>
      </c>
      <c r="E14" s="140"/>
      <c r="F14" s="141"/>
    </row>
    <row r="15" spans="1:9" ht="20.100000000000001" customHeight="1">
      <c r="A15" s="10" t="s">
        <v>8</v>
      </c>
      <c r="B15" s="41">
        <v>43.07</v>
      </c>
      <c r="C15" s="42">
        <f>18.9*10^-3</f>
        <v>1.89E-2</v>
      </c>
      <c r="D15" s="37">
        <v>0.99</v>
      </c>
      <c r="E15" s="140"/>
      <c r="F15" s="141"/>
    </row>
    <row r="16" spans="1:9" ht="20.100000000000001" customHeight="1">
      <c r="A16" s="10" t="s">
        <v>59</v>
      </c>
      <c r="B16" s="41">
        <v>43.07</v>
      </c>
      <c r="C16" s="42">
        <v>1.941E-2</v>
      </c>
      <c r="D16" s="37">
        <v>0.99</v>
      </c>
      <c r="E16" s="140"/>
      <c r="F16" s="141"/>
    </row>
    <row r="17" spans="1:6" ht="20.100000000000001" customHeight="1">
      <c r="A17" s="10" t="s">
        <v>60</v>
      </c>
      <c r="B17" s="41">
        <v>42.652000000000001</v>
      </c>
      <c r="C17" s="42">
        <v>2.0199999999999999E-2</v>
      </c>
      <c r="D17" s="37">
        <v>0.99</v>
      </c>
      <c r="E17" s="140"/>
      <c r="F17" s="141"/>
    </row>
    <row r="18" spans="1:6" ht="20.100000000000001" customHeight="1">
      <c r="A18" s="10" t="s">
        <v>61</v>
      </c>
      <c r="B18" s="41">
        <v>50.179000000000002</v>
      </c>
      <c r="C18" s="42">
        <v>1.6959999999999999E-2</v>
      </c>
      <c r="D18" s="37">
        <v>0.995</v>
      </c>
      <c r="E18" s="140"/>
      <c r="F18" s="141"/>
    </row>
    <row r="19" spans="1:6" ht="20.100000000000001" customHeight="1">
      <c r="A19" s="10" t="s">
        <v>62</v>
      </c>
      <c r="B19" s="41">
        <v>45.997999999999998</v>
      </c>
      <c r="C19" s="42">
        <v>1.8200000000000001E-2</v>
      </c>
      <c r="D19" s="37">
        <v>0.995</v>
      </c>
      <c r="E19" s="140"/>
      <c r="F19" s="141"/>
    </row>
    <row r="20" spans="1:6" ht="20.100000000000001" customHeight="1">
      <c r="A20" s="10" t="s">
        <v>63</v>
      </c>
      <c r="B20" s="41">
        <v>389.31</v>
      </c>
      <c r="C20" s="42">
        <v>1.532E-2</v>
      </c>
      <c r="D20" s="37">
        <v>0.995</v>
      </c>
      <c r="E20" s="140"/>
      <c r="F20" s="141"/>
    </row>
    <row r="21" spans="1:6" ht="20.100000000000001" customHeight="1">
      <c r="A21" s="10" t="s">
        <v>64</v>
      </c>
      <c r="B21" s="41">
        <v>173.54</v>
      </c>
      <c r="C21" s="42">
        <v>1.358E-2</v>
      </c>
      <c r="D21" s="37">
        <v>0.995</v>
      </c>
      <c r="E21" s="140"/>
      <c r="F21" s="141"/>
    </row>
    <row r="22" spans="1:6" ht="20.100000000000001" customHeight="1">
      <c r="A22" s="10" t="s">
        <v>65</v>
      </c>
      <c r="B22" s="41">
        <v>52.27</v>
      </c>
      <c r="C22" s="42" t="s">
        <v>46</v>
      </c>
      <c r="D22" s="37">
        <v>0.995</v>
      </c>
      <c r="E22" s="140"/>
      <c r="F22" s="141"/>
    </row>
    <row r="23" spans="1:6" ht="20.100000000000001" customHeight="1">
      <c r="A23" s="10" t="s">
        <v>66</v>
      </c>
      <c r="B23" s="41">
        <v>192.35</v>
      </c>
      <c r="C23" s="42" t="s">
        <v>46</v>
      </c>
      <c r="D23" s="37">
        <v>0.995</v>
      </c>
      <c r="E23" s="140"/>
      <c r="F23" s="141"/>
    </row>
    <row r="24" spans="1:6" ht="20.100000000000001" customHeight="1">
      <c r="A24" s="10" t="s">
        <v>67</v>
      </c>
      <c r="B24" s="41">
        <v>355.44</v>
      </c>
      <c r="C24" s="42" t="s">
        <v>47</v>
      </c>
      <c r="D24" s="37">
        <v>0.995</v>
      </c>
      <c r="E24" s="140"/>
      <c r="F24" s="141"/>
    </row>
    <row r="25" spans="1:6">
      <c r="A25" s="10" t="s">
        <v>68</v>
      </c>
      <c r="B25" s="41">
        <v>163.08000000000001</v>
      </c>
      <c r="C25" s="42" t="s">
        <v>46</v>
      </c>
      <c r="D25" s="37">
        <v>0.995</v>
      </c>
      <c r="E25" s="140"/>
      <c r="F25" s="141"/>
    </row>
    <row r="26" spans="1:6">
      <c r="A26" s="29" t="s">
        <v>69</v>
      </c>
      <c r="B26" s="43">
        <v>150.54</v>
      </c>
      <c r="C26" s="42" t="s">
        <v>46</v>
      </c>
      <c r="D26" s="44">
        <v>0.995</v>
      </c>
      <c r="E26" s="140"/>
      <c r="F26" s="141"/>
    </row>
    <row r="27" spans="1:6" ht="36.75" customHeight="1">
      <c r="A27" s="10" t="s">
        <v>70</v>
      </c>
      <c r="B27" s="43">
        <v>104.54</v>
      </c>
      <c r="C27" s="45">
        <v>1.2200000000000001E-2</v>
      </c>
      <c r="D27" s="44">
        <v>0.995</v>
      </c>
      <c r="E27" s="155" t="s">
        <v>95</v>
      </c>
      <c r="F27" s="156"/>
    </row>
    <row r="28" spans="1:6" ht="31.5" customHeight="1" thickBot="1">
      <c r="A28" s="11" t="s">
        <v>71</v>
      </c>
      <c r="B28" s="46">
        <v>33.453000000000003</v>
      </c>
      <c r="C28" s="47">
        <v>2.1999999999999999E-2</v>
      </c>
      <c r="D28" s="48">
        <v>0.99</v>
      </c>
      <c r="E28" s="157" t="s">
        <v>96</v>
      </c>
      <c r="F28" s="158"/>
    </row>
    <row r="29" spans="1:6" ht="18.75">
      <c r="A29" s="30"/>
    </row>
    <row r="30" spans="1:6">
      <c r="A30" s="31" t="s">
        <v>72</v>
      </c>
      <c r="B30" s="2" t="s">
        <v>73</v>
      </c>
      <c r="C30" s="32"/>
      <c r="D30" s="32"/>
      <c r="E30" s="32"/>
    </row>
    <row r="31" spans="1:6">
      <c r="A31" s="32"/>
      <c r="B31" s="2" t="s">
        <v>74</v>
      </c>
      <c r="C31" s="32"/>
      <c r="D31" s="32"/>
      <c r="E31" s="32"/>
    </row>
    <row r="32" spans="1:6">
      <c r="A32" s="32"/>
      <c r="B32" s="2" t="s">
        <v>75</v>
      </c>
      <c r="C32" s="32"/>
      <c r="D32" s="32"/>
      <c r="E32" s="32"/>
    </row>
    <row r="36" spans="1:4" ht="19.5" thickBot="1">
      <c r="A36" s="127" t="s">
        <v>55</v>
      </c>
      <c r="B36" s="128"/>
      <c r="C36" s="128"/>
      <c r="D36" s="128"/>
    </row>
    <row r="37" spans="1:4" ht="23.25" customHeight="1" thickBot="1">
      <c r="A37" s="142" t="s">
        <v>56</v>
      </c>
      <c r="B37" s="143"/>
      <c r="C37" s="143"/>
      <c r="D37" s="144"/>
    </row>
    <row r="38" spans="1:4">
      <c r="A38" s="23" t="s">
        <v>12</v>
      </c>
      <c r="B38" s="24">
        <v>2010</v>
      </c>
      <c r="C38" s="24">
        <v>2011</v>
      </c>
      <c r="D38" s="25" t="s">
        <v>57</v>
      </c>
    </row>
    <row r="39" spans="1:4" ht="16.5" thickBot="1">
      <c r="A39" s="26" t="s">
        <v>13</v>
      </c>
      <c r="B39" s="27">
        <v>0.59599999999999997</v>
      </c>
      <c r="C39" s="27">
        <v>0.57479999999999998</v>
      </c>
      <c r="D39" s="28">
        <v>0.52710000000000001</v>
      </c>
    </row>
    <row r="40" spans="1:4">
      <c r="A40" s="149" t="s">
        <v>58</v>
      </c>
      <c r="B40" s="150"/>
      <c r="C40" s="150"/>
      <c r="D40" s="151"/>
    </row>
    <row r="41" spans="1:4" ht="16.5" thickBot="1">
      <c r="A41" s="152">
        <v>0.11</v>
      </c>
      <c r="B41" s="153"/>
      <c r="C41" s="153"/>
      <c r="D41" s="154"/>
    </row>
  </sheetData>
  <sheetProtection formatCells="0" formatColumns="0" formatRows="0" insertColumns="0" insertRows="0" insertHyperlinks="0" deleteColumns="0" deleteRows="0"/>
  <mergeCells count="31">
    <mergeCell ref="H4:I4"/>
    <mergeCell ref="A40:D40"/>
    <mergeCell ref="E16:F16"/>
    <mergeCell ref="A41:D41"/>
    <mergeCell ref="E17:F17"/>
    <mergeCell ref="E18:F18"/>
    <mergeCell ref="E19:F19"/>
    <mergeCell ref="E20:F20"/>
    <mergeCell ref="E21:F21"/>
    <mergeCell ref="E27:F27"/>
    <mergeCell ref="E28:F28"/>
    <mergeCell ref="E22:F22"/>
    <mergeCell ref="E23:F23"/>
    <mergeCell ref="E24:F24"/>
    <mergeCell ref="E25:F25"/>
    <mergeCell ref="E26:F26"/>
    <mergeCell ref="A36:D36"/>
    <mergeCell ref="E12:F12"/>
    <mergeCell ref="A37:D37"/>
    <mergeCell ref="E9:F9"/>
    <mergeCell ref="E10:F10"/>
    <mergeCell ref="E11:F11"/>
    <mergeCell ref="E13:F13"/>
    <mergeCell ref="E14:F14"/>
    <mergeCell ref="E15:F15"/>
    <mergeCell ref="D6:D11"/>
    <mergeCell ref="A2:F2"/>
    <mergeCell ref="A3:A4"/>
    <mergeCell ref="B3:F3"/>
    <mergeCell ref="E4:F4"/>
    <mergeCell ref="E6:F8"/>
  </mergeCells>
  <phoneticPr fontId="3" type="noConversion"/>
  <pageMargins left="0.75" right="0.75" top="1" bottom="1" header="0.51" footer="0.51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总表</vt:lpstr>
      <vt:lpstr>电力、热力排放因子计算</vt:lpstr>
      <vt:lpstr>附录-指南缺省值</vt:lpstr>
      <vt:lpstr>总表!Print_Area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Zhangwy</cp:lastModifiedBy>
  <cp:revision/>
  <cp:lastPrinted>2016-07-20T02:00:38Z</cp:lastPrinted>
  <dcterms:created xsi:type="dcterms:W3CDTF">2015-11-27T00:56:09Z</dcterms:created>
  <dcterms:modified xsi:type="dcterms:W3CDTF">2016-07-21T06:08:05Z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2052-10.1.0.5346</vt:lpwstr>
  </property>
</Properties>
</file>