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095" windowHeight="8685"/>
  </bookViews>
  <sheets>
    <sheet name="总表" sheetId="1" r:id="rId1"/>
    <sheet name="化石燃料燃烧排放" sheetId="2" r:id="rId2"/>
    <sheet name="间接排放" sheetId="3" r:id="rId3"/>
    <sheet name="附录-指南缺省值" sheetId="4" r:id="rId4"/>
  </sheets>
  <definedNames>
    <definedName name="_Toc346543487" localSheetId="3">'附录-指南缺省值'!#REF!</definedName>
    <definedName name="_Toc346543488" localSheetId="3">'附录-指南缺省值'!#REF!</definedName>
    <definedName name="_Toc346543489" localSheetId="3">'附录-指南缺省值'!#REF!</definedName>
    <definedName name="_Toc351280215" localSheetId="3">'附录-指南缺省值'!#REF!</definedName>
    <definedName name="_xlnm.Print_Area" localSheetId="0">总表!$A$1:$E$16</definedName>
  </definedNames>
  <calcPr calcId="145621"/>
</workbook>
</file>

<file path=xl/calcChain.xml><?xml version="1.0" encoding="utf-8"?>
<calcChain xmlns="http://schemas.openxmlformats.org/spreadsheetml/2006/main">
  <c r="AF4" i="2" l="1"/>
  <c r="AF5" i="2"/>
  <c r="AF6" i="2"/>
  <c r="AF7" i="2"/>
  <c r="AF8" i="2"/>
  <c r="AF9" i="2"/>
  <c r="AF10" i="2"/>
  <c r="AF11" i="2"/>
  <c r="AF12" i="2"/>
  <c r="AF13" i="2"/>
  <c r="AF14" i="2"/>
  <c r="AF15" i="2"/>
  <c r="AF16" i="2"/>
  <c r="AF17" i="2"/>
  <c r="AF18" i="2"/>
  <c r="AF19" i="2"/>
  <c r="AF20" i="2"/>
  <c r="AF21" i="2"/>
  <c r="AF22" i="2"/>
  <c r="AF23" i="2"/>
  <c r="AF24" i="2"/>
  <c r="D10" i="1" l="1"/>
  <c r="D29" i="3" l="1"/>
  <c r="D28" i="3"/>
  <c r="D25" i="3"/>
  <c r="D24" i="3"/>
  <c r="D41" i="1" s="1"/>
  <c r="D21" i="3"/>
  <c r="D20" i="3"/>
  <c r="D17" i="3"/>
  <c r="D16" i="3"/>
  <c r="D33" i="1" s="1"/>
  <c r="D13" i="3"/>
  <c r="D12" i="3"/>
  <c r="D9" i="3"/>
  <c r="D8" i="3"/>
  <c r="D25" i="1" s="1"/>
  <c r="D5" i="3"/>
  <c r="D4" i="3"/>
  <c r="AJ24" i="2"/>
  <c r="AI24" i="2"/>
  <c r="AH24" i="2"/>
  <c r="AK24" i="2" s="1"/>
  <c r="Z24" i="2"/>
  <c r="Y24" i="2"/>
  <c r="X24" i="2"/>
  <c r="AA24" i="2" s="1"/>
  <c r="U24" i="2"/>
  <c r="T24" i="2"/>
  <c r="S24" i="2"/>
  <c r="V24" i="2" s="1"/>
  <c r="P24" i="2"/>
  <c r="O24" i="2"/>
  <c r="N24" i="2"/>
  <c r="Q24" i="2" s="1"/>
  <c r="K24" i="2"/>
  <c r="J24" i="2"/>
  <c r="I24" i="2"/>
  <c r="L24" i="2" s="1"/>
  <c r="F24" i="2"/>
  <c r="E24" i="2"/>
  <c r="D24" i="2"/>
  <c r="G24" i="2" s="1"/>
  <c r="AJ23" i="2"/>
  <c r="AI23" i="2"/>
  <c r="AH23" i="2"/>
  <c r="AK23" i="2" s="1"/>
  <c r="AA23" i="2"/>
  <c r="Z23" i="2"/>
  <c r="Y23" i="2"/>
  <c r="X23" i="2"/>
  <c r="V23" i="2"/>
  <c r="U23" i="2"/>
  <c r="T23" i="2"/>
  <c r="S23" i="2"/>
  <c r="Q23" i="2"/>
  <c r="P23" i="2"/>
  <c r="O23" i="2"/>
  <c r="N23" i="2"/>
  <c r="L23" i="2"/>
  <c r="K23" i="2"/>
  <c r="J23" i="2"/>
  <c r="I23" i="2"/>
  <c r="G23" i="2"/>
  <c r="F23" i="2"/>
  <c r="E23" i="2"/>
  <c r="D23" i="2"/>
  <c r="AK22" i="2"/>
  <c r="AJ22" i="2"/>
  <c r="AI22" i="2"/>
  <c r="AH22" i="2"/>
  <c r="Z22" i="2"/>
  <c r="Y22" i="2"/>
  <c r="X22" i="2"/>
  <c r="AA22" i="2" s="1"/>
  <c r="U22" i="2"/>
  <c r="T22" i="2"/>
  <c r="S22" i="2"/>
  <c r="V22" i="2" s="1"/>
  <c r="P22" i="2"/>
  <c r="O22" i="2"/>
  <c r="N22" i="2"/>
  <c r="Q22" i="2" s="1"/>
  <c r="K22" i="2"/>
  <c r="J22" i="2"/>
  <c r="I22" i="2"/>
  <c r="L22" i="2" s="1"/>
  <c r="F22" i="2"/>
  <c r="E22" i="2"/>
  <c r="D22" i="2"/>
  <c r="G22" i="2" s="1"/>
  <c r="AJ21" i="2"/>
  <c r="AI21" i="2"/>
  <c r="AH21" i="2"/>
  <c r="AK21" i="2" s="1"/>
  <c r="Z21" i="2"/>
  <c r="Y21" i="2"/>
  <c r="X21" i="2"/>
  <c r="AA21" i="2" s="1"/>
  <c r="U21" i="2"/>
  <c r="T21" i="2"/>
  <c r="S21" i="2"/>
  <c r="V21" i="2" s="1"/>
  <c r="P21" i="2"/>
  <c r="O21" i="2"/>
  <c r="N21" i="2"/>
  <c r="Q21" i="2" s="1"/>
  <c r="K21" i="2"/>
  <c r="J21" i="2"/>
  <c r="I21" i="2"/>
  <c r="L21" i="2" s="1"/>
  <c r="F21" i="2"/>
  <c r="E21" i="2"/>
  <c r="D21" i="2"/>
  <c r="G21" i="2" s="1"/>
  <c r="AJ20" i="2"/>
  <c r="AI20" i="2"/>
  <c r="AH20" i="2"/>
  <c r="AK20" i="2" s="1"/>
  <c r="Z20" i="2"/>
  <c r="Y20" i="2"/>
  <c r="X20" i="2"/>
  <c r="AA20" i="2" s="1"/>
  <c r="U20" i="2"/>
  <c r="T20" i="2"/>
  <c r="S20" i="2"/>
  <c r="V20" i="2" s="1"/>
  <c r="P20" i="2"/>
  <c r="O20" i="2"/>
  <c r="N20" i="2"/>
  <c r="Q20" i="2" s="1"/>
  <c r="K20" i="2"/>
  <c r="J20" i="2"/>
  <c r="I20" i="2"/>
  <c r="L20" i="2" s="1"/>
  <c r="F20" i="2"/>
  <c r="E20" i="2"/>
  <c r="D20" i="2"/>
  <c r="G20" i="2" s="1"/>
  <c r="AJ19" i="2"/>
  <c r="AI19" i="2"/>
  <c r="AH19" i="2"/>
  <c r="AK19" i="2" s="1"/>
  <c r="AA19" i="2"/>
  <c r="Z19" i="2"/>
  <c r="Y19" i="2"/>
  <c r="X19" i="2"/>
  <c r="V19" i="2"/>
  <c r="U19" i="2"/>
  <c r="T19" i="2"/>
  <c r="S19" i="2"/>
  <c r="Q19" i="2"/>
  <c r="P19" i="2"/>
  <c r="O19" i="2"/>
  <c r="N19" i="2"/>
  <c r="L19" i="2"/>
  <c r="K19" i="2"/>
  <c r="J19" i="2"/>
  <c r="I19" i="2"/>
  <c r="G19" i="2"/>
  <c r="F19" i="2"/>
  <c r="E19" i="2"/>
  <c r="D19" i="2"/>
  <c r="AK18" i="2"/>
  <c r="AJ18" i="2"/>
  <c r="AI18" i="2"/>
  <c r="AH18" i="2"/>
  <c r="Z18" i="2"/>
  <c r="Y18" i="2"/>
  <c r="X18" i="2"/>
  <c r="AA18" i="2" s="1"/>
  <c r="U18" i="2"/>
  <c r="T18" i="2"/>
  <c r="S18" i="2"/>
  <c r="V18" i="2" s="1"/>
  <c r="P18" i="2"/>
  <c r="O18" i="2"/>
  <c r="N18" i="2"/>
  <c r="Q18" i="2" s="1"/>
  <c r="K18" i="2"/>
  <c r="J18" i="2"/>
  <c r="I18" i="2"/>
  <c r="L18" i="2" s="1"/>
  <c r="F18" i="2"/>
  <c r="E18" i="2"/>
  <c r="D18" i="2"/>
  <c r="G18" i="2" s="1"/>
  <c r="AJ17" i="2"/>
  <c r="AI17" i="2"/>
  <c r="AH17" i="2"/>
  <c r="AK17" i="2" s="1"/>
  <c r="Z17" i="2"/>
  <c r="Y17" i="2"/>
  <c r="X17" i="2"/>
  <c r="AA17" i="2" s="1"/>
  <c r="U17" i="2"/>
  <c r="T17" i="2"/>
  <c r="S17" i="2"/>
  <c r="V17" i="2" s="1"/>
  <c r="P17" i="2"/>
  <c r="O17" i="2"/>
  <c r="N17" i="2"/>
  <c r="Q17" i="2" s="1"/>
  <c r="K17" i="2"/>
  <c r="J17" i="2"/>
  <c r="I17" i="2"/>
  <c r="L17" i="2" s="1"/>
  <c r="F17" i="2"/>
  <c r="E17" i="2"/>
  <c r="D17" i="2"/>
  <c r="G17" i="2" s="1"/>
  <c r="AJ16" i="2"/>
  <c r="AI16" i="2"/>
  <c r="AH16" i="2"/>
  <c r="AK16" i="2" s="1"/>
  <c r="Z16" i="2"/>
  <c r="Y16" i="2"/>
  <c r="X16" i="2"/>
  <c r="AA16" i="2" s="1"/>
  <c r="U16" i="2"/>
  <c r="T16" i="2"/>
  <c r="S16" i="2"/>
  <c r="V16" i="2" s="1"/>
  <c r="P16" i="2"/>
  <c r="O16" i="2"/>
  <c r="N16" i="2"/>
  <c r="Q16" i="2" s="1"/>
  <c r="K16" i="2"/>
  <c r="J16" i="2"/>
  <c r="I16" i="2"/>
  <c r="L16" i="2" s="1"/>
  <c r="F16" i="2"/>
  <c r="E16" i="2"/>
  <c r="D16" i="2"/>
  <c r="G16" i="2" s="1"/>
  <c r="AJ15" i="2"/>
  <c r="AI15" i="2"/>
  <c r="AH15" i="2"/>
  <c r="AK15" i="2" s="1"/>
  <c r="AA15" i="2"/>
  <c r="Z15" i="2"/>
  <c r="Y15" i="2"/>
  <c r="X15" i="2"/>
  <c r="V15" i="2"/>
  <c r="U15" i="2"/>
  <c r="T15" i="2"/>
  <c r="S15" i="2"/>
  <c r="Q15" i="2"/>
  <c r="P15" i="2"/>
  <c r="O15" i="2"/>
  <c r="N15" i="2"/>
  <c r="L15" i="2"/>
  <c r="K15" i="2"/>
  <c r="J15" i="2"/>
  <c r="I15" i="2"/>
  <c r="G15" i="2"/>
  <c r="F15" i="2"/>
  <c r="E15" i="2"/>
  <c r="D15" i="2"/>
  <c r="AK14" i="2"/>
  <c r="AJ14" i="2"/>
  <c r="AI14" i="2"/>
  <c r="AH14" i="2"/>
  <c r="Z14" i="2"/>
  <c r="Y14" i="2"/>
  <c r="X14" i="2"/>
  <c r="AA14" i="2" s="1"/>
  <c r="U14" i="2"/>
  <c r="T14" i="2"/>
  <c r="S14" i="2"/>
  <c r="V14" i="2" s="1"/>
  <c r="P14" i="2"/>
  <c r="O14" i="2"/>
  <c r="N14" i="2"/>
  <c r="Q14" i="2" s="1"/>
  <c r="K14" i="2"/>
  <c r="J14" i="2"/>
  <c r="I14" i="2"/>
  <c r="L14" i="2" s="1"/>
  <c r="F14" i="2"/>
  <c r="E14" i="2"/>
  <c r="D14" i="2"/>
  <c r="G14" i="2" s="1"/>
  <c r="AJ13" i="2"/>
  <c r="AI13" i="2"/>
  <c r="AH13" i="2"/>
  <c r="AK13" i="2" s="1"/>
  <c r="Z13" i="2"/>
  <c r="Y13" i="2"/>
  <c r="X13" i="2"/>
  <c r="AA13" i="2" s="1"/>
  <c r="U13" i="2"/>
  <c r="T13" i="2"/>
  <c r="S13" i="2"/>
  <c r="V13" i="2" s="1"/>
  <c r="P13" i="2"/>
  <c r="O13" i="2"/>
  <c r="N13" i="2"/>
  <c r="Q13" i="2" s="1"/>
  <c r="K13" i="2"/>
  <c r="J13" i="2"/>
  <c r="I13" i="2"/>
  <c r="L13" i="2" s="1"/>
  <c r="F13" i="2"/>
  <c r="E13" i="2"/>
  <c r="D13" i="2"/>
  <c r="G13" i="2" s="1"/>
  <c r="AJ12" i="2"/>
  <c r="AI12" i="2"/>
  <c r="AH12" i="2"/>
  <c r="AK12" i="2" s="1"/>
  <c r="Z12" i="2"/>
  <c r="Y12" i="2"/>
  <c r="X12" i="2"/>
  <c r="AA12" i="2" s="1"/>
  <c r="U12" i="2"/>
  <c r="T12" i="2"/>
  <c r="S12" i="2"/>
  <c r="V12" i="2" s="1"/>
  <c r="P12" i="2"/>
  <c r="O12" i="2"/>
  <c r="N12" i="2"/>
  <c r="Q12" i="2" s="1"/>
  <c r="K12" i="2"/>
  <c r="J12" i="2"/>
  <c r="I12" i="2"/>
  <c r="L12" i="2" s="1"/>
  <c r="F12" i="2"/>
  <c r="E12" i="2"/>
  <c r="D12" i="2"/>
  <c r="G12" i="2" s="1"/>
  <c r="AJ11" i="2"/>
  <c r="AI11" i="2"/>
  <c r="AH11" i="2"/>
  <c r="AK11" i="2" s="1"/>
  <c r="AA11" i="2"/>
  <c r="Z11" i="2"/>
  <c r="Y11" i="2"/>
  <c r="X11" i="2"/>
  <c r="V11" i="2"/>
  <c r="U11" i="2"/>
  <c r="T11" i="2"/>
  <c r="S11" i="2"/>
  <c r="Q11" i="2"/>
  <c r="P11" i="2"/>
  <c r="O11" i="2"/>
  <c r="N11" i="2"/>
  <c r="L11" i="2"/>
  <c r="K11" i="2"/>
  <c r="J11" i="2"/>
  <c r="I11" i="2"/>
  <c r="G11" i="2"/>
  <c r="F11" i="2"/>
  <c r="E11" i="2"/>
  <c r="D11" i="2"/>
  <c r="AK10" i="2"/>
  <c r="AJ10" i="2"/>
  <c r="AI10" i="2"/>
  <c r="AH10" i="2"/>
  <c r="Z10" i="2"/>
  <c r="Y10" i="2"/>
  <c r="X10" i="2"/>
  <c r="AA10" i="2" s="1"/>
  <c r="U10" i="2"/>
  <c r="T10" i="2"/>
  <c r="S10" i="2"/>
  <c r="V10" i="2" s="1"/>
  <c r="P10" i="2"/>
  <c r="O10" i="2"/>
  <c r="N10" i="2"/>
  <c r="Q10" i="2" s="1"/>
  <c r="K10" i="2"/>
  <c r="J10" i="2"/>
  <c r="I10" i="2"/>
  <c r="L10" i="2" s="1"/>
  <c r="F10" i="2"/>
  <c r="E10" i="2"/>
  <c r="D10" i="2"/>
  <c r="G10" i="2" s="1"/>
  <c r="AJ9" i="2"/>
  <c r="AI9" i="2"/>
  <c r="AH9" i="2"/>
  <c r="AK9" i="2" s="1"/>
  <c r="Z9" i="2"/>
  <c r="Y9" i="2"/>
  <c r="X9" i="2"/>
  <c r="AA9" i="2" s="1"/>
  <c r="U9" i="2"/>
  <c r="T9" i="2"/>
  <c r="S9" i="2"/>
  <c r="V9" i="2" s="1"/>
  <c r="P9" i="2"/>
  <c r="O9" i="2"/>
  <c r="N9" i="2"/>
  <c r="Q9" i="2" s="1"/>
  <c r="K9" i="2"/>
  <c r="J9" i="2"/>
  <c r="I9" i="2"/>
  <c r="L9" i="2" s="1"/>
  <c r="F9" i="2"/>
  <c r="E9" i="2"/>
  <c r="D9" i="2"/>
  <c r="G9" i="2" s="1"/>
  <c r="AJ8" i="2"/>
  <c r="AI8" i="2"/>
  <c r="AH8" i="2"/>
  <c r="AK8" i="2" s="1"/>
  <c r="Z8" i="2"/>
  <c r="Y8" i="2"/>
  <c r="X8" i="2"/>
  <c r="AA8" i="2" s="1"/>
  <c r="U8" i="2"/>
  <c r="T8" i="2"/>
  <c r="S8" i="2"/>
  <c r="V8" i="2" s="1"/>
  <c r="P8" i="2"/>
  <c r="O8" i="2"/>
  <c r="N8" i="2"/>
  <c r="Q8" i="2" s="1"/>
  <c r="K8" i="2"/>
  <c r="J8" i="2"/>
  <c r="I8" i="2"/>
  <c r="L8" i="2" s="1"/>
  <c r="F8" i="2"/>
  <c r="E8" i="2"/>
  <c r="D8" i="2"/>
  <c r="G8" i="2" s="1"/>
  <c r="AJ7" i="2"/>
  <c r="AI7" i="2"/>
  <c r="AH7" i="2"/>
  <c r="AK7" i="2" s="1"/>
  <c r="AA7" i="2"/>
  <c r="Z7" i="2"/>
  <c r="Y7" i="2"/>
  <c r="X7" i="2"/>
  <c r="V7" i="2"/>
  <c r="U7" i="2"/>
  <c r="T7" i="2"/>
  <c r="S7" i="2"/>
  <c r="Q7" i="2"/>
  <c r="P7" i="2"/>
  <c r="O7" i="2"/>
  <c r="N7" i="2"/>
  <c r="L7" i="2"/>
  <c r="K7" i="2"/>
  <c r="J7" i="2"/>
  <c r="I7" i="2"/>
  <c r="G7" i="2"/>
  <c r="F7" i="2"/>
  <c r="E7" i="2"/>
  <c r="D7" i="2"/>
  <c r="AK6" i="2"/>
  <c r="AJ6" i="2"/>
  <c r="AI6" i="2"/>
  <c r="AH6" i="2"/>
  <c r="Z6" i="2"/>
  <c r="Y6" i="2"/>
  <c r="X6" i="2"/>
  <c r="AA6" i="2" s="1"/>
  <c r="U6" i="2"/>
  <c r="T6" i="2"/>
  <c r="S6" i="2"/>
  <c r="V6" i="2" s="1"/>
  <c r="P6" i="2"/>
  <c r="O6" i="2"/>
  <c r="N6" i="2"/>
  <c r="Q6" i="2" s="1"/>
  <c r="K6" i="2"/>
  <c r="J6" i="2"/>
  <c r="I6" i="2"/>
  <c r="L6" i="2" s="1"/>
  <c r="F6" i="2"/>
  <c r="E6" i="2"/>
  <c r="D6" i="2"/>
  <c r="G6" i="2" s="1"/>
  <c r="AJ5" i="2"/>
  <c r="AI5" i="2"/>
  <c r="AH5" i="2"/>
  <c r="AK5" i="2" s="1"/>
  <c r="AF25" i="2"/>
  <c r="D40" i="1" s="1"/>
  <c r="Z5" i="2"/>
  <c r="Y5" i="2"/>
  <c r="X5" i="2"/>
  <c r="AA5" i="2" s="1"/>
  <c r="U5" i="2"/>
  <c r="T5" i="2"/>
  <c r="S5" i="2"/>
  <c r="V5" i="2" s="1"/>
  <c r="P5" i="2"/>
  <c r="O5" i="2"/>
  <c r="N5" i="2"/>
  <c r="Q5" i="2" s="1"/>
  <c r="K5" i="2"/>
  <c r="J5" i="2"/>
  <c r="I5" i="2"/>
  <c r="L5" i="2" s="1"/>
  <c r="F5" i="2"/>
  <c r="E5" i="2"/>
  <c r="D5" i="2"/>
  <c r="G5" i="2" s="1"/>
  <c r="AJ4" i="2"/>
  <c r="AI4" i="2"/>
  <c r="AH4" i="2"/>
  <c r="AK4" i="2" s="1"/>
  <c r="Z4" i="2"/>
  <c r="Y4" i="2"/>
  <c r="X4" i="2"/>
  <c r="AA4" i="2" s="1"/>
  <c r="U4" i="2"/>
  <c r="T4" i="2"/>
  <c r="S4" i="2"/>
  <c r="V4" i="2" s="1"/>
  <c r="P4" i="2"/>
  <c r="O4" i="2"/>
  <c r="N4" i="2"/>
  <c r="Q4" i="2" s="1"/>
  <c r="K4" i="2"/>
  <c r="J4" i="2"/>
  <c r="I4" i="2"/>
  <c r="L4" i="2" s="1"/>
  <c r="F4" i="2"/>
  <c r="E4" i="2"/>
  <c r="D4" i="2"/>
  <c r="G4" i="2" s="1"/>
  <c r="AJ3" i="2"/>
  <c r="AI3" i="2"/>
  <c r="AH3" i="2"/>
  <c r="AK3" i="2" s="1"/>
  <c r="AK25" i="2" s="1"/>
  <c r="D43" i="1" s="1"/>
  <c r="AF3" i="2"/>
  <c r="AA3" i="2"/>
  <c r="Z3" i="2"/>
  <c r="Y3" i="2"/>
  <c r="X3" i="2"/>
  <c r="V3" i="2"/>
  <c r="U3" i="2"/>
  <c r="T3" i="2"/>
  <c r="S3" i="2"/>
  <c r="Q3" i="2"/>
  <c r="P3" i="2"/>
  <c r="O3" i="2"/>
  <c r="N3" i="2"/>
  <c r="L3" i="2"/>
  <c r="K3" i="2"/>
  <c r="J3" i="2"/>
  <c r="I3" i="2"/>
  <c r="G3" i="2"/>
  <c r="F3" i="2"/>
  <c r="E3" i="2"/>
  <c r="D3" i="2"/>
  <c r="D44" i="1"/>
  <c r="D37" i="1"/>
  <c r="D29" i="1"/>
  <c r="D21" i="1"/>
  <c r="D17" i="1"/>
  <c r="G25" i="2" l="1"/>
  <c r="D20" i="1" s="1"/>
  <c r="L25" i="2"/>
  <c r="D24" i="1" s="1"/>
  <c r="Q25" i="2"/>
  <c r="D28" i="1" s="1"/>
  <c r="V25" i="2"/>
  <c r="D32" i="1" s="1"/>
  <c r="AA25" i="2"/>
  <c r="D36" i="1" s="1"/>
</calcChain>
</file>

<file path=xl/comments1.xml><?xml version="1.0" encoding="utf-8"?>
<comments xmlns="http://schemas.openxmlformats.org/spreadsheetml/2006/main">
  <authors>
    <author>Zhangwy</author>
  </authors>
  <commentList>
    <comment ref="AB1" authorId="0">
      <text>
        <r>
          <rPr>
            <b/>
            <sz val="9"/>
            <rFont val="宋体"/>
            <family val="3"/>
            <charset val="134"/>
          </rPr>
          <t>Zhangwy:</t>
        </r>
        <r>
          <rPr>
            <sz val="9"/>
            <rFont val="宋体"/>
            <family val="3"/>
            <charset val="134"/>
          </rPr>
          <t xml:space="preserve">
</t>
        </r>
        <r>
          <rPr>
            <sz val="9"/>
            <rFont val="宋体"/>
            <family val="3"/>
            <charset val="134"/>
          </rPr>
          <t>自备发电、供热的缺省值请参考发电企业指南缺省值。</t>
        </r>
      </text>
    </comment>
  </commentList>
</comments>
</file>

<file path=xl/comments2.xml><?xml version="1.0" encoding="utf-8"?>
<comments xmlns="http://schemas.openxmlformats.org/spreadsheetml/2006/main">
  <authors>
    <author>作者</author>
  </authors>
  <commentList>
    <comment ref="D5" authorId="0">
      <text>
        <r>
          <rPr>
            <b/>
            <sz val="9"/>
            <rFont val="宋体"/>
            <family val="3"/>
            <charset val="134"/>
          </rPr>
          <t>作者:</t>
        </r>
        <r>
          <rPr>
            <sz val="9"/>
            <rFont val="宋体"/>
            <family val="3"/>
            <charset val="134"/>
          </rPr>
          <t xml:space="preserve">
</t>
        </r>
        <r>
          <rPr>
            <sz val="9"/>
            <rFont val="宋体"/>
            <family val="3"/>
            <charset val="134"/>
          </rPr>
          <t>根据气候处意见修改为GB_T 32151.1-2015参考值。</t>
        </r>
      </text>
    </comment>
  </commentList>
</comments>
</file>

<file path=xl/sharedStrings.xml><?xml version="1.0" encoding="utf-8"?>
<sst xmlns="http://schemas.openxmlformats.org/spreadsheetml/2006/main" count="346" uniqueCount="189">
  <si>
    <r>
      <rPr>
        <b/>
        <sz val="12"/>
        <rFont val="宋体"/>
        <family val="3"/>
        <charset val="134"/>
      </rPr>
      <t>企业名称</t>
    </r>
  </si>
  <si>
    <t>行业代码</t>
  </si>
  <si>
    <r>
      <rPr>
        <b/>
        <sz val="12"/>
        <rFont val="宋体"/>
        <family val="3"/>
        <charset val="134"/>
      </rPr>
      <t>数据汇总企业经办人</t>
    </r>
  </si>
  <si>
    <r>
      <rPr>
        <b/>
        <sz val="12"/>
        <rFont val="宋体"/>
        <family val="3"/>
        <charset val="134"/>
      </rPr>
      <t>姓名</t>
    </r>
  </si>
  <si>
    <r>
      <rPr>
        <b/>
        <sz val="12"/>
        <rFont val="宋体"/>
        <family val="3"/>
        <charset val="134"/>
      </rPr>
      <t>联系电话</t>
    </r>
  </si>
  <si>
    <r>
      <rPr>
        <b/>
        <sz val="12"/>
        <color theme="1"/>
        <rFont val="宋体"/>
        <family val="3"/>
        <charset val="134"/>
      </rPr>
      <t>单位</t>
    </r>
  </si>
  <si>
    <r>
      <rPr>
        <b/>
        <sz val="12"/>
        <color theme="1"/>
        <rFont val="宋体"/>
        <family val="3"/>
        <charset val="134"/>
      </rPr>
      <t>数值</t>
    </r>
  </si>
  <si>
    <r>
      <rPr>
        <b/>
        <sz val="12"/>
        <color theme="1"/>
        <rFont val="宋体"/>
        <family val="3"/>
        <charset val="134"/>
      </rPr>
      <t>计算方法或填写要求</t>
    </r>
  </si>
  <si>
    <r>
      <rPr>
        <sz val="12"/>
        <color theme="1"/>
        <rFont val="Times New Roman"/>
        <family val="1"/>
      </rPr>
      <t>tCO</t>
    </r>
    <r>
      <rPr>
        <vertAlign val="subscript"/>
        <sz val="12"/>
        <color theme="1"/>
        <rFont val="Times New Roman"/>
        <family val="1"/>
      </rPr>
      <t>2</t>
    </r>
  </si>
  <si>
    <t>1.1与1.2之和</t>
  </si>
  <si>
    <r>
      <rPr>
        <sz val="12"/>
        <color theme="1"/>
        <rFont val="宋体"/>
        <family val="3"/>
        <charset val="134"/>
      </rPr>
      <t>数据来自核算与报告指南附表</t>
    </r>
    <r>
      <rPr>
        <sz val="12"/>
        <color theme="1"/>
        <rFont val="Times New Roman"/>
        <family val="1"/>
      </rPr>
      <t>1</t>
    </r>
    <r>
      <rPr>
        <sz val="12"/>
        <color theme="1"/>
        <rFont val="宋体"/>
        <family val="3"/>
        <charset val="134"/>
      </rPr>
      <t>；即来自报告系统</t>
    </r>
    <r>
      <rPr>
        <sz val="12"/>
        <color theme="1"/>
        <rFont val="Times New Roman"/>
        <family val="1"/>
      </rPr>
      <t>http://210.76.72.36</t>
    </r>
  </si>
  <si>
    <t>——</t>
  </si>
  <si>
    <t xml:space="preserve">t </t>
  </si>
  <si>
    <r>
      <rPr>
        <sz val="12"/>
        <color theme="1"/>
        <rFont val="宋体"/>
        <family val="3"/>
        <charset val="134"/>
      </rPr>
      <t>纳入碳排放权交易体系的二氧化碳排放总量</t>
    </r>
    <r>
      <rPr>
        <sz val="12"/>
        <color theme="1"/>
        <rFont val="Times New Roman"/>
        <family val="1"/>
      </rPr>
      <t>/</t>
    </r>
    <r>
      <rPr>
        <sz val="12"/>
        <color theme="1"/>
        <rFont val="宋体"/>
        <family val="3"/>
        <charset val="134"/>
      </rPr>
      <t>主营产品产量</t>
    </r>
    <r>
      <rPr>
        <vertAlign val="superscript"/>
        <sz val="12"/>
        <color theme="1"/>
        <rFont val="Times New Roman"/>
        <family val="1"/>
      </rPr>
      <t>*2</t>
    </r>
  </si>
  <si>
    <t>4 企业不同生产工序的二氧化碳排放量及产品产量</t>
  </si>
  <si>
    <t>按核算与报告指南公式（2）计算</t>
  </si>
  <si>
    <t>按核算与报告指南公式（10）计算</t>
  </si>
  <si>
    <t>4.4炼钢工序</t>
  </si>
  <si>
    <t>说明：</t>
  </si>
  <si>
    <r>
      <rPr>
        <sz val="12"/>
        <color theme="1"/>
        <rFont val="Times New Roman"/>
        <family val="1"/>
      </rPr>
      <t xml:space="preserve">*1 </t>
    </r>
    <r>
      <rPr>
        <sz val="12"/>
        <color theme="1"/>
        <rFont val="宋体"/>
        <family val="3"/>
        <charset val="134"/>
      </rPr>
      <t>主营产品为</t>
    </r>
    <r>
      <rPr>
        <sz val="12"/>
        <color theme="1"/>
        <rFont val="Times New Roman"/>
        <family val="1"/>
      </rPr>
      <t xml:space="preserve"> 3206 </t>
    </r>
    <r>
      <rPr>
        <sz val="12"/>
        <color theme="1"/>
        <rFont val="宋体"/>
        <family val="3"/>
        <charset val="134"/>
      </rPr>
      <t>粗钢；</t>
    </r>
    <r>
      <rPr>
        <sz val="12"/>
        <color theme="1"/>
        <rFont val="Times New Roman"/>
        <family val="1"/>
      </rPr>
      <t xml:space="preserve">3207 </t>
    </r>
    <r>
      <rPr>
        <sz val="12"/>
        <color theme="1"/>
        <rFont val="宋体"/>
        <family val="3"/>
        <charset val="134"/>
      </rPr>
      <t>轧制、锻造钢坯；</t>
    </r>
    <r>
      <rPr>
        <sz val="12"/>
        <color theme="1"/>
        <rFont val="Times New Roman"/>
        <family val="1"/>
      </rPr>
      <t xml:space="preserve">3208 </t>
    </r>
    <r>
      <rPr>
        <sz val="12"/>
        <color theme="1"/>
        <rFont val="宋体"/>
        <family val="3"/>
        <charset val="134"/>
      </rPr>
      <t>钢材，填写时需注意：</t>
    </r>
  </si>
  <si>
    <r>
      <rPr>
        <sz val="12"/>
        <color theme="1"/>
        <rFont val="Times New Roman"/>
        <family val="1"/>
      </rPr>
      <t xml:space="preserve">    1) </t>
    </r>
    <r>
      <rPr>
        <sz val="12"/>
        <color theme="1"/>
        <rFont val="宋体"/>
        <family val="3"/>
        <charset val="134"/>
      </rPr>
      <t>钢铁生产联合企业：主营产品填写粗钢产量、钢材产量；</t>
    </r>
  </si>
  <si>
    <r>
      <rPr>
        <sz val="12"/>
        <color theme="1"/>
        <rFont val="Times New Roman"/>
        <family val="1"/>
      </rPr>
      <t xml:space="preserve">    2) </t>
    </r>
    <r>
      <rPr>
        <sz val="12"/>
        <color theme="1"/>
        <rFont val="宋体"/>
        <family val="3"/>
        <charset val="134"/>
      </rPr>
      <t>独立炼钢厂：主营产品填写粗钢产量；</t>
    </r>
  </si>
  <si>
    <r>
      <rPr>
        <sz val="12"/>
        <color theme="1"/>
        <rFont val="Times New Roman"/>
        <family val="1"/>
      </rPr>
      <t xml:space="preserve">    3) </t>
    </r>
    <r>
      <rPr>
        <sz val="12"/>
        <color theme="1"/>
        <rFont val="宋体"/>
        <family val="3"/>
        <charset val="134"/>
      </rPr>
      <t>压延加工企业：只外销半成品的，主营产品填写轧制坯、锻造坯产量；最终产品为成品钢材的，主营产品填写钢材产量。</t>
    </r>
  </si>
  <si>
    <r>
      <rPr>
        <sz val="12"/>
        <color theme="1"/>
        <rFont val="Times New Roman"/>
        <family val="1"/>
      </rPr>
      <t>*2</t>
    </r>
    <r>
      <rPr>
        <sz val="12"/>
        <color theme="1"/>
        <rFont val="宋体"/>
        <family val="3"/>
        <charset val="134"/>
      </rPr>
      <t>钢铁生产联合企业的强度为纳入碳排放权交易体系的二氧化碳排放总量</t>
    </r>
    <r>
      <rPr>
        <sz val="12"/>
        <color theme="1"/>
        <rFont val="Times New Roman"/>
        <family val="1"/>
      </rPr>
      <t>/</t>
    </r>
    <r>
      <rPr>
        <sz val="12"/>
        <color theme="1"/>
        <rFont val="宋体"/>
        <family val="3"/>
        <charset val="134"/>
      </rPr>
      <t>粗钢产量。</t>
    </r>
  </si>
  <si>
    <r>
      <rPr>
        <sz val="12"/>
        <color theme="1"/>
        <rFont val="Times New Roman"/>
        <family val="1"/>
      </rPr>
      <t xml:space="preserve">                             </t>
    </r>
    <r>
      <rPr>
        <sz val="12"/>
        <color theme="1"/>
        <rFont val="宋体"/>
        <family val="3"/>
        <charset val="134"/>
      </rPr>
      <t>单位
燃料品种</t>
    </r>
  </si>
  <si>
    <t>炼焦工序</t>
  </si>
  <si>
    <t>烧结（或造团）工序</t>
  </si>
  <si>
    <t>炼铁工序</t>
  </si>
  <si>
    <t>炼钢工序</t>
  </si>
  <si>
    <t>钢铁加工工序</t>
  </si>
  <si>
    <r>
      <rPr>
        <sz val="12"/>
        <color rgb="FFFF0000"/>
        <rFont val="宋体"/>
        <family val="3"/>
        <charset val="134"/>
      </rPr>
      <t>自备发电、供热</t>
    </r>
    <r>
      <rPr>
        <vertAlign val="superscript"/>
        <sz val="12"/>
        <color rgb="FFFF0000"/>
        <rFont val="Times New Roman"/>
        <family val="1"/>
      </rPr>
      <t>*3</t>
    </r>
  </si>
  <si>
    <t>其他辅助工序</t>
  </si>
  <si>
    <r>
      <rPr>
        <sz val="12"/>
        <color theme="1"/>
        <rFont val="宋体"/>
        <family val="3"/>
        <charset val="134"/>
      </rPr>
      <t>净消耗量
（</t>
    </r>
    <r>
      <rPr>
        <sz val="12"/>
        <color theme="1"/>
        <rFont val="Times New Roman"/>
        <family val="1"/>
      </rPr>
      <t>t</t>
    </r>
    <r>
      <rPr>
        <sz val="12"/>
        <color theme="1"/>
        <rFont val="宋体"/>
        <family val="3"/>
        <charset val="134"/>
      </rPr>
      <t>，万</t>
    </r>
    <r>
      <rPr>
        <sz val="12"/>
        <color theme="1"/>
        <rFont val="Times New Roman"/>
        <family val="1"/>
      </rPr>
      <t>Nm</t>
    </r>
    <r>
      <rPr>
        <vertAlign val="superscript"/>
        <sz val="12"/>
        <color theme="1"/>
        <rFont val="Times New Roman"/>
        <family val="1"/>
      </rPr>
      <t>3</t>
    </r>
    <r>
      <rPr>
        <sz val="12"/>
        <color theme="1"/>
        <rFont val="宋体"/>
        <family val="3"/>
        <charset val="134"/>
      </rPr>
      <t>）</t>
    </r>
  </si>
  <si>
    <r>
      <rPr>
        <sz val="12"/>
        <color theme="1"/>
        <rFont val="宋体"/>
        <family val="3"/>
        <charset val="134"/>
      </rPr>
      <t>低位发热量
（</t>
    </r>
    <r>
      <rPr>
        <sz val="12"/>
        <color theme="1"/>
        <rFont val="Times New Roman"/>
        <family val="1"/>
      </rPr>
      <t>GJ/t</t>
    </r>
    <r>
      <rPr>
        <sz val="12"/>
        <color theme="1"/>
        <rFont val="宋体"/>
        <family val="3"/>
        <charset val="134"/>
      </rPr>
      <t>，</t>
    </r>
    <r>
      <rPr>
        <sz val="12"/>
        <color theme="1"/>
        <rFont val="Times New Roman"/>
        <family val="1"/>
      </rPr>
      <t>GJ/</t>
    </r>
    <r>
      <rPr>
        <sz val="12"/>
        <color theme="1"/>
        <rFont val="宋体"/>
        <family val="3"/>
        <charset val="134"/>
      </rPr>
      <t>万</t>
    </r>
    <r>
      <rPr>
        <sz val="12"/>
        <color theme="1"/>
        <rFont val="Times New Roman"/>
        <family val="1"/>
      </rPr>
      <t>Nm</t>
    </r>
    <r>
      <rPr>
        <vertAlign val="superscript"/>
        <sz val="12"/>
        <color theme="1"/>
        <rFont val="Times New Roman"/>
        <family val="1"/>
      </rPr>
      <t>3</t>
    </r>
    <r>
      <rPr>
        <sz val="12"/>
        <color theme="1"/>
        <rFont val="宋体"/>
        <family val="3"/>
        <charset val="134"/>
      </rPr>
      <t>）</t>
    </r>
  </si>
  <si>
    <r>
      <rPr>
        <sz val="12"/>
        <color theme="1"/>
        <rFont val="宋体"/>
        <family val="3"/>
        <charset val="134"/>
      </rPr>
      <t>单位热值碳含量（</t>
    </r>
    <r>
      <rPr>
        <sz val="12"/>
        <color theme="1"/>
        <rFont val="Times New Roman"/>
        <family val="1"/>
      </rPr>
      <t>tC/GJ</t>
    </r>
    <r>
      <rPr>
        <sz val="12"/>
        <color theme="1"/>
        <rFont val="宋体"/>
        <family val="3"/>
        <charset val="134"/>
      </rPr>
      <t>）</t>
    </r>
  </si>
  <si>
    <r>
      <rPr>
        <sz val="12"/>
        <color theme="1"/>
        <rFont val="宋体"/>
        <family val="3"/>
        <charset val="134"/>
      </rPr>
      <t>碳氧化率
（</t>
    </r>
    <r>
      <rPr>
        <sz val="12"/>
        <color theme="1"/>
        <rFont val="Times New Roman"/>
        <family val="1"/>
      </rPr>
      <t>0~1</t>
    </r>
    <r>
      <rPr>
        <sz val="12"/>
        <color theme="1"/>
        <rFont val="宋体"/>
        <family val="3"/>
        <charset val="134"/>
      </rPr>
      <t>）</t>
    </r>
  </si>
  <si>
    <r>
      <rPr>
        <sz val="12"/>
        <color theme="1"/>
        <rFont val="宋体"/>
        <family val="3"/>
        <charset val="134"/>
      </rPr>
      <t>排放量
（</t>
    </r>
    <r>
      <rPr>
        <sz val="12"/>
        <color theme="1"/>
        <rFont val="Times New Roman"/>
        <family val="1"/>
      </rPr>
      <t>tCO</t>
    </r>
    <r>
      <rPr>
        <vertAlign val="subscript"/>
        <sz val="12"/>
        <color theme="1"/>
        <rFont val="Times New Roman"/>
        <family val="1"/>
      </rPr>
      <t>2</t>
    </r>
    <r>
      <rPr>
        <sz val="12"/>
        <color theme="1"/>
        <rFont val="宋体"/>
        <family val="3"/>
        <charset val="134"/>
      </rPr>
      <t>）</t>
    </r>
  </si>
  <si>
    <r>
      <rPr>
        <sz val="12"/>
        <color rgb="FFFF0000"/>
        <rFont val="宋体"/>
        <family val="3"/>
        <charset val="134"/>
      </rPr>
      <t>低位发热量
（</t>
    </r>
    <r>
      <rPr>
        <sz val="12"/>
        <color rgb="FFFF0000"/>
        <rFont val="Times New Roman"/>
        <family val="1"/>
      </rPr>
      <t>GJ/t</t>
    </r>
    <r>
      <rPr>
        <sz val="12"/>
        <color rgb="FFFF0000"/>
        <rFont val="宋体"/>
        <family val="3"/>
        <charset val="134"/>
      </rPr>
      <t>，</t>
    </r>
    <r>
      <rPr>
        <sz val="12"/>
        <color rgb="FFFF0000"/>
        <rFont val="Times New Roman"/>
        <family val="1"/>
      </rPr>
      <t>GJ/</t>
    </r>
    <r>
      <rPr>
        <sz val="12"/>
        <color rgb="FFFF0000"/>
        <rFont val="宋体"/>
        <family val="3"/>
        <charset val="134"/>
      </rPr>
      <t>万</t>
    </r>
    <r>
      <rPr>
        <sz val="12"/>
        <color rgb="FFFF0000"/>
        <rFont val="Times New Roman"/>
        <family val="1"/>
      </rPr>
      <t>Nm</t>
    </r>
    <r>
      <rPr>
        <vertAlign val="superscript"/>
        <sz val="12"/>
        <color rgb="FFFF0000"/>
        <rFont val="Times New Roman"/>
        <family val="1"/>
      </rPr>
      <t>3</t>
    </r>
    <r>
      <rPr>
        <sz val="12"/>
        <color rgb="FFFF0000"/>
        <rFont val="宋体"/>
        <family val="3"/>
        <charset val="134"/>
      </rPr>
      <t>）</t>
    </r>
  </si>
  <si>
    <t>单位热值碳含量（tC/GJ）</t>
  </si>
  <si>
    <r>
      <rPr>
        <sz val="12"/>
        <color rgb="FFFF0000"/>
        <rFont val="宋体"/>
        <family val="3"/>
        <charset val="134"/>
      </rPr>
      <t>碳氧化率
（</t>
    </r>
    <r>
      <rPr>
        <sz val="12"/>
        <color rgb="FFFF0000"/>
        <rFont val="Times New Roman"/>
        <family val="1"/>
      </rPr>
      <t>0~1</t>
    </r>
    <r>
      <rPr>
        <sz val="12"/>
        <color rgb="FFFF0000"/>
        <rFont val="宋体"/>
        <family val="3"/>
        <charset val="134"/>
      </rPr>
      <t>）</t>
    </r>
  </si>
  <si>
    <t>固体燃料</t>
  </si>
  <si>
    <r>
      <rPr>
        <sz val="12"/>
        <color rgb="FFFF0000"/>
        <rFont val="宋体"/>
        <family val="3"/>
        <charset val="134"/>
      </rPr>
      <t>无烟煤</t>
    </r>
  </si>
  <si>
    <r>
      <rPr>
        <sz val="12"/>
        <rFont val="宋体"/>
        <family val="3"/>
        <charset val="134"/>
      </rPr>
      <t>烟煤</t>
    </r>
  </si>
  <si>
    <r>
      <rPr>
        <sz val="12"/>
        <rFont val="宋体"/>
        <family val="3"/>
        <charset val="134"/>
      </rPr>
      <t>褐煤</t>
    </r>
  </si>
  <si>
    <r>
      <rPr>
        <sz val="12"/>
        <rFont val="宋体"/>
        <family val="3"/>
        <charset val="134"/>
      </rPr>
      <t>洗精煤</t>
    </r>
  </si>
  <si>
    <r>
      <rPr>
        <sz val="12"/>
        <rFont val="宋体"/>
        <family val="3"/>
        <charset val="134"/>
      </rPr>
      <t>其它洗煤</t>
    </r>
  </si>
  <si>
    <r>
      <rPr>
        <sz val="12"/>
        <rFont val="宋体"/>
        <family val="3"/>
        <charset val="134"/>
      </rPr>
      <t>其它煤制品</t>
    </r>
  </si>
  <si>
    <r>
      <rPr>
        <sz val="12"/>
        <rFont val="宋体"/>
        <family val="3"/>
        <charset val="134"/>
      </rPr>
      <t>焦炭</t>
    </r>
  </si>
  <si>
    <t>液体燃料</t>
  </si>
  <si>
    <r>
      <rPr>
        <sz val="12"/>
        <rFont val="宋体"/>
        <family val="3"/>
        <charset val="134"/>
      </rPr>
      <t>原油</t>
    </r>
  </si>
  <si>
    <r>
      <rPr>
        <sz val="12"/>
        <rFont val="宋体"/>
        <family val="3"/>
        <charset val="134"/>
      </rPr>
      <t>燃料油</t>
    </r>
  </si>
  <si>
    <r>
      <rPr>
        <sz val="12"/>
        <rFont val="宋体"/>
        <family val="3"/>
        <charset val="134"/>
      </rPr>
      <t>汽油</t>
    </r>
  </si>
  <si>
    <r>
      <rPr>
        <sz val="12"/>
        <rFont val="宋体"/>
        <family val="3"/>
        <charset val="134"/>
      </rPr>
      <t>柴油</t>
    </r>
  </si>
  <si>
    <r>
      <rPr>
        <sz val="12"/>
        <rFont val="宋体"/>
        <family val="3"/>
        <charset val="134"/>
      </rPr>
      <t>煤油</t>
    </r>
  </si>
  <si>
    <r>
      <rPr>
        <sz val="12"/>
        <rFont val="宋体"/>
        <family val="3"/>
        <charset val="134"/>
      </rPr>
      <t>液化天然气</t>
    </r>
  </si>
  <si>
    <r>
      <rPr>
        <sz val="12"/>
        <rFont val="宋体"/>
        <family val="3"/>
        <charset val="134"/>
      </rPr>
      <t>液化石油气</t>
    </r>
  </si>
  <si>
    <r>
      <rPr>
        <sz val="12"/>
        <rFont val="宋体"/>
        <family val="3"/>
        <charset val="134"/>
      </rPr>
      <t>焦油</t>
    </r>
  </si>
  <si>
    <t>粗笨</t>
  </si>
  <si>
    <t>气体燃料</t>
  </si>
  <si>
    <r>
      <rPr>
        <sz val="12"/>
        <rFont val="宋体"/>
        <family val="3"/>
        <charset val="134"/>
      </rPr>
      <t>焦炉煤气</t>
    </r>
  </si>
  <si>
    <r>
      <rPr>
        <sz val="12"/>
        <rFont val="宋体"/>
        <family val="3"/>
        <charset val="134"/>
      </rPr>
      <t>高炉煤气</t>
    </r>
  </si>
  <si>
    <r>
      <rPr>
        <sz val="12"/>
        <rFont val="宋体"/>
        <family val="3"/>
        <charset val="134"/>
      </rPr>
      <t>转炉煤气</t>
    </r>
  </si>
  <si>
    <t>其他煤气</t>
  </si>
  <si>
    <r>
      <rPr>
        <sz val="12"/>
        <color theme="1"/>
        <rFont val="宋体"/>
        <family val="3"/>
        <charset val="134"/>
      </rPr>
      <t>天然气</t>
    </r>
  </si>
  <si>
    <t>炼厂干气（吨）</t>
  </si>
  <si>
    <r>
      <rPr>
        <b/>
        <sz val="12"/>
        <color theme="1"/>
        <rFont val="宋体"/>
        <family val="3"/>
        <charset val="134"/>
      </rPr>
      <t>合计</t>
    </r>
  </si>
  <si>
    <t>工序名称</t>
  </si>
  <si>
    <t>参数名称</t>
  </si>
  <si>
    <r>
      <rPr>
        <sz val="12"/>
        <color theme="1"/>
        <rFont val="宋体"/>
        <family val="3"/>
        <charset val="134"/>
      </rPr>
      <t>单位</t>
    </r>
  </si>
  <si>
    <t>数值</t>
  </si>
  <si>
    <r>
      <rPr>
        <sz val="12"/>
        <color theme="1"/>
        <rFont val="宋体"/>
        <family val="3"/>
        <charset val="134"/>
      </rPr>
      <t>备注</t>
    </r>
  </si>
  <si>
    <t>净外购电力使用量</t>
  </si>
  <si>
    <t>MWh</t>
  </si>
  <si>
    <t>净外购热力使用量</t>
  </si>
  <si>
    <t>GJ</t>
  </si>
  <si>
    <r>
      <rPr>
        <sz val="12"/>
        <color theme="1"/>
        <rFont val="宋体"/>
        <family val="3"/>
        <charset val="134"/>
      </rPr>
      <t>净购入电力排放量</t>
    </r>
  </si>
  <si>
    <r>
      <rPr>
        <sz val="12"/>
        <color theme="1"/>
        <rFont val="宋体"/>
        <family val="3"/>
        <charset val="134"/>
      </rPr>
      <t>净购入热力排放量</t>
    </r>
  </si>
  <si>
    <t>自备发电、供热</t>
  </si>
  <si>
    <r>
      <rPr>
        <sz val="12"/>
        <color theme="1"/>
        <rFont val="宋体"/>
        <family val="3"/>
        <charset val="134"/>
      </rPr>
      <t>电力消费的排放因子</t>
    </r>
  </si>
  <si>
    <r>
      <rPr>
        <sz val="12"/>
        <color theme="1"/>
        <rFont val="Times New Roman"/>
        <family val="1"/>
      </rPr>
      <t>tCO</t>
    </r>
    <r>
      <rPr>
        <vertAlign val="subscript"/>
        <sz val="12"/>
        <color theme="1"/>
        <rFont val="Times New Roman"/>
        <family val="1"/>
      </rPr>
      <t>2</t>
    </r>
    <r>
      <rPr>
        <sz val="12"/>
        <color theme="1"/>
        <rFont val="Times New Roman"/>
        <family val="1"/>
      </rPr>
      <t>/MWh</t>
    </r>
  </si>
  <si>
    <r>
      <rPr>
        <sz val="12"/>
        <color theme="1"/>
        <rFont val="宋体"/>
        <family val="3"/>
        <charset val="134"/>
      </rPr>
      <t>采用国家最新发布值（</t>
    </r>
    <r>
      <rPr>
        <sz val="12"/>
        <color theme="1"/>
        <rFont val="Times New Roman"/>
        <family val="1"/>
      </rPr>
      <t>2012</t>
    </r>
    <r>
      <rPr>
        <sz val="12"/>
        <color theme="1"/>
        <rFont val="宋体"/>
        <family val="3"/>
        <charset val="134"/>
      </rPr>
      <t>年为</t>
    </r>
    <r>
      <rPr>
        <sz val="12"/>
        <color theme="1"/>
        <rFont val="Times New Roman"/>
        <family val="1"/>
      </rPr>
      <t>0.5271</t>
    </r>
    <r>
      <rPr>
        <sz val="12"/>
        <color theme="1"/>
        <rFont val="宋体"/>
        <family val="3"/>
        <charset val="134"/>
      </rPr>
      <t>）</t>
    </r>
  </si>
  <si>
    <r>
      <rPr>
        <sz val="12"/>
        <color theme="1"/>
        <rFont val="宋体"/>
        <family val="3"/>
        <charset val="134"/>
      </rPr>
      <t>热力消费的排放因子</t>
    </r>
  </si>
  <si>
    <r>
      <rPr>
        <sz val="12"/>
        <color theme="1"/>
        <rFont val="Times New Roman"/>
        <family val="1"/>
      </rPr>
      <t>tCO</t>
    </r>
    <r>
      <rPr>
        <vertAlign val="subscript"/>
        <sz val="12"/>
        <color theme="1"/>
        <rFont val="Times New Roman"/>
        <family val="1"/>
      </rPr>
      <t>2</t>
    </r>
    <r>
      <rPr>
        <sz val="12"/>
        <color theme="1"/>
        <rFont val="Times New Roman"/>
        <family val="1"/>
      </rPr>
      <t>/GJ</t>
    </r>
  </si>
  <si>
    <r>
      <rPr>
        <b/>
        <sz val="12"/>
        <color theme="1"/>
        <rFont val="宋体"/>
        <family val="3"/>
        <charset val="134"/>
      </rPr>
      <t>附录二：相关参数缺省值</t>
    </r>
  </si>
  <si>
    <r>
      <rPr>
        <b/>
        <sz val="12"/>
        <color theme="1"/>
        <rFont val="宋体"/>
        <family val="3"/>
        <charset val="134"/>
      </rPr>
      <t>表</t>
    </r>
    <r>
      <rPr>
        <b/>
        <sz val="12"/>
        <color theme="1"/>
        <rFont val="Times New Roman"/>
        <family val="1"/>
      </rPr>
      <t xml:space="preserve">2.1 </t>
    </r>
    <r>
      <rPr>
        <b/>
        <sz val="12"/>
        <color theme="1"/>
        <rFont val="宋体"/>
        <family val="3"/>
        <charset val="134"/>
      </rPr>
      <t>常用化石燃料相关参数缺省值</t>
    </r>
  </si>
  <si>
    <r>
      <rPr>
        <b/>
        <sz val="12"/>
        <color theme="1"/>
        <rFont val="宋体"/>
        <family val="3"/>
        <charset val="134"/>
      </rPr>
      <t>燃料品种</t>
    </r>
  </si>
  <si>
    <r>
      <rPr>
        <b/>
        <sz val="12"/>
        <color theme="1"/>
        <rFont val="宋体"/>
        <family val="3"/>
        <charset val="134"/>
      </rPr>
      <t>计量单位</t>
    </r>
  </si>
  <si>
    <r>
      <rPr>
        <b/>
        <sz val="12"/>
        <color theme="1"/>
        <rFont val="宋体"/>
        <family val="3"/>
        <charset val="134"/>
      </rPr>
      <t>低位发热量（</t>
    </r>
    <r>
      <rPr>
        <b/>
        <sz val="12"/>
        <color theme="1"/>
        <rFont val="Times New Roman"/>
        <family val="1"/>
      </rPr>
      <t>GJ/t</t>
    </r>
    <r>
      <rPr>
        <b/>
        <sz val="12"/>
        <color theme="1"/>
        <rFont val="宋体"/>
        <family val="3"/>
        <charset val="134"/>
      </rPr>
      <t>，</t>
    </r>
    <r>
      <rPr>
        <b/>
        <sz val="12"/>
        <color theme="1"/>
        <rFont val="Times New Roman"/>
        <family val="1"/>
      </rPr>
      <t>GJ/</t>
    </r>
    <r>
      <rPr>
        <b/>
        <sz val="12"/>
        <color theme="1"/>
        <rFont val="宋体"/>
        <family val="3"/>
        <charset val="134"/>
      </rPr>
      <t>万</t>
    </r>
    <r>
      <rPr>
        <b/>
        <sz val="12"/>
        <color theme="1"/>
        <rFont val="Times New Roman"/>
        <family val="1"/>
      </rPr>
      <t>Nm</t>
    </r>
    <r>
      <rPr>
        <b/>
        <vertAlign val="superscript"/>
        <sz val="12"/>
        <color theme="1"/>
        <rFont val="Times New Roman"/>
        <family val="1"/>
      </rPr>
      <t>3</t>
    </r>
    <r>
      <rPr>
        <b/>
        <sz val="12"/>
        <color theme="1"/>
        <rFont val="Times New Roman"/>
        <family val="1"/>
      </rPr>
      <t>)</t>
    </r>
  </si>
  <si>
    <r>
      <rPr>
        <b/>
        <sz val="12"/>
        <color theme="1"/>
        <rFont val="宋体"/>
        <family val="3"/>
        <charset val="134"/>
      </rPr>
      <t>单位热值含碳量（</t>
    </r>
    <r>
      <rPr>
        <b/>
        <sz val="12"/>
        <color theme="1"/>
        <rFont val="Times New Roman"/>
        <family val="1"/>
      </rPr>
      <t>tC/TJ</t>
    </r>
    <r>
      <rPr>
        <b/>
        <sz val="12"/>
        <color theme="1"/>
        <rFont val="宋体"/>
        <family val="3"/>
        <charset val="134"/>
      </rPr>
      <t>）</t>
    </r>
  </si>
  <si>
    <t>碳氧化率</t>
  </si>
  <si>
    <r>
      <rPr>
        <sz val="12"/>
        <color theme="1"/>
        <rFont val="宋体"/>
        <family val="3"/>
        <charset val="134"/>
      </rPr>
      <t>固体燃料</t>
    </r>
  </si>
  <si>
    <r>
      <rPr>
        <sz val="12"/>
        <color theme="1"/>
        <rFont val="宋体"/>
        <family val="3"/>
        <charset val="134"/>
      </rPr>
      <t>无烟煤</t>
    </r>
  </si>
  <si>
    <r>
      <rPr>
        <sz val="12"/>
        <color theme="1"/>
        <rFont val="宋体"/>
        <family val="3"/>
        <charset val="134"/>
      </rPr>
      <t>吨</t>
    </r>
  </si>
  <si>
    <r>
      <rPr>
        <sz val="12"/>
        <color theme="1"/>
        <rFont val="宋体"/>
        <family val="3"/>
        <charset val="134"/>
      </rPr>
      <t>烟煤</t>
    </r>
  </si>
  <si>
    <r>
      <rPr>
        <sz val="12"/>
        <color theme="1"/>
        <rFont val="宋体"/>
        <family val="3"/>
        <charset val="134"/>
      </rPr>
      <t>褐煤</t>
    </r>
  </si>
  <si>
    <r>
      <rPr>
        <sz val="12"/>
        <color theme="1"/>
        <rFont val="宋体"/>
        <family val="3"/>
        <charset val="134"/>
      </rPr>
      <t>洗精煤</t>
    </r>
  </si>
  <si>
    <r>
      <rPr>
        <sz val="12"/>
        <color theme="1"/>
        <rFont val="宋体"/>
        <family val="3"/>
        <charset val="134"/>
      </rPr>
      <t>其它洗煤</t>
    </r>
  </si>
  <si>
    <r>
      <rPr>
        <sz val="12"/>
        <color theme="1"/>
        <rFont val="宋体"/>
        <family val="3"/>
        <charset val="134"/>
      </rPr>
      <t>其它煤制品</t>
    </r>
  </si>
  <si>
    <r>
      <rPr>
        <sz val="12"/>
        <color theme="1"/>
        <rFont val="宋体"/>
        <family val="3"/>
        <charset val="134"/>
      </rPr>
      <t>焦炭</t>
    </r>
  </si>
  <si>
    <r>
      <rPr>
        <sz val="12"/>
        <color theme="1"/>
        <rFont val="宋体"/>
        <family val="3"/>
        <charset val="134"/>
      </rPr>
      <t>液体燃料</t>
    </r>
  </si>
  <si>
    <r>
      <rPr>
        <sz val="12"/>
        <color theme="1"/>
        <rFont val="宋体"/>
        <family val="3"/>
        <charset val="134"/>
      </rPr>
      <t>原油</t>
    </r>
  </si>
  <si>
    <r>
      <rPr>
        <sz val="12"/>
        <color theme="1"/>
        <rFont val="宋体"/>
        <family val="3"/>
        <charset val="134"/>
      </rPr>
      <t>燃料油</t>
    </r>
  </si>
  <si>
    <r>
      <rPr>
        <sz val="12"/>
        <color theme="1"/>
        <rFont val="宋体"/>
        <family val="3"/>
        <charset val="134"/>
      </rPr>
      <t>汽油</t>
    </r>
  </si>
  <si>
    <r>
      <rPr>
        <sz val="12"/>
        <color theme="1"/>
        <rFont val="宋体"/>
        <family val="3"/>
        <charset val="134"/>
      </rPr>
      <t>柴油</t>
    </r>
  </si>
  <si>
    <r>
      <rPr>
        <sz val="12"/>
        <color theme="1"/>
        <rFont val="宋体"/>
        <family val="3"/>
        <charset val="134"/>
      </rPr>
      <t>一般煤油</t>
    </r>
  </si>
  <si>
    <r>
      <rPr>
        <sz val="12"/>
        <color theme="1"/>
        <rFont val="宋体"/>
        <family val="3"/>
        <charset val="134"/>
      </rPr>
      <t>液化天然气</t>
    </r>
  </si>
  <si>
    <r>
      <rPr>
        <sz val="12"/>
        <color theme="1"/>
        <rFont val="宋体"/>
        <family val="3"/>
        <charset val="134"/>
      </rPr>
      <t>液化石油气</t>
    </r>
  </si>
  <si>
    <r>
      <rPr>
        <sz val="12"/>
        <color theme="1"/>
        <rFont val="宋体"/>
        <family val="3"/>
        <charset val="134"/>
      </rPr>
      <t>焦油</t>
    </r>
  </si>
  <si>
    <r>
      <rPr>
        <sz val="12"/>
        <color theme="1"/>
        <rFont val="宋体"/>
        <family val="3"/>
        <charset val="134"/>
      </rPr>
      <t>粗苯</t>
    </r>
  </si>
  <si>
    <r>
      <rPr>
        <sz val="12"/>
        <color theme="1"/>
        <rFont val="宋体"/>
        <family val="3"/>
        <charset val="134"/>
      </rPr>
      <t>气体燃料</t>
    </r>
  </si>
  <si>
    <r>
      <rPr>
        <sz val="12"/>
        <color theme="1"/>
        <rFont val="宋体"/>
        <family val="3"/>
        <charset val="134"/>
      </rPr>
      <t>焦炉煤气</t>
    </r>
  </si>
  <si>
    <r>
      <rPr>
        <sz val="12"/>
        <color theme="1"/>
        <rFont val="宋体"/>
        <family val="3"/>
        <charset val="134"/>
      </rPr>
      <t>万立方米</t>
    </r>
  </si>
  <si>
    <r>
      <rPr>
        <sz val="12"/>
        <color theme="1"/>
        <rFont val="宋体"/>
        <family val="3"/>
        <charset val="134"/>
      </rPr>
      <t>高炉煤气</t>
    </r>
  </si>
  <si>
    <r>
      <rPr>
        <sz val="12"/>
        <color theme="1"/>
        <rFont val="宋体"/>
        <family val="3"/>
        <charset val="134"/>
      </rPr>
      <t>转炉煤气</t>
    </r>
  </si>
  <si>
    <r>
      <rPr>
        <sz val="12"/>
        <color theme="1"/>
        <rFont val="宋体"/>
        <family val="3"/>
        <charset val="134"/>
      </rPr>
      <t>其它煤气</t>
    </r>
  </si>
  <si>
    <r>
      <rPr>
        <sz val="12"/>
        <color theme="1"/>
        <rFont val="宋体"/>
        <family val="3"/>
        <charset val="134"/>
      </rPr>
      <t>炼厂干气</t>
    </r>
  </si>
  <si>
    <r>
      <rPr>
        <sz val="12"/>
        <color theme="1"/>
        <rFont val="宋体"/>
        <family val="3"/>
        <charset val="134"/>
      </rPr>
      <t>注：</t>
    </r>
  </si>
  <si>
    <r>
      <rPr>
        <sz val="12"/>
        <color theme="1"/>
        <rFont val="Times New Roman"/>
        <family val="1"/>
      </rPr>
      <t>1.</t>
    </r>
    <r>
      <rPr>
        <sz val="12"/>
        <color theme="1"/>
        <rFont val="宋体"/>
        <family val="3"/>
        <charset val="134"/>
      </rPr>
      <t>若企业直接购入炼焦煤、动力煤应将其购入量按表中所列煤种拆分；</t>
    </r>
  </si>
  <si>
    <r>
      <rPr>
        <sz val="12"/>
        <color theme="1"/>
        <rFont val="Times New Roman"/>
        <family val="1"/>
      </rPr>
      <t xml:space="preserve">2. </t>
    </r>
    <r>
      <rPr>
        <sz val="12"/>
        <color theme="1"/>
        <rFont val="宋体"/>
        <family val="3"/>
        <charset val="134"/>
      </rPr>
      <t>洗精煤、原油、燃料油、汽油、柴油、液化石油气、天然气、炼厂干气、粗苯和焦油的低位发热量来源于《中国能源统计年鉴</t>
    </r>
    <r>
      <rPr>
        <sz val="12"/>
        <color theme="1"/>
        <rFont val="Times New Roman"/>
        <family val="1"/>
      </rPr>
      <t>2012</t>
    </r>
    <r>
      <rPr>
        <sz val="12"/>
        <color theme="1"/>
        <rFont val="宋体"/>
        <family val="3"/>
        <charset val="134"/>
      </rPr>
      <t>》，其他燃料的低位发热量来源于《中国温室气体清单研究》；</t>
    </r>
  </si>
  <si>
    <r>
      <rPr>
        <sz val="12"/>
        <color theme="1"/>
        <rFont val="Times New Roman"/>
        <family val="1"/>
      </rPr>
      <t xml:space="preserve">3. </t>
    </r>
    <r>
      <rPr>
        <sz val="12"/>
        <color theme="1"/>
        <rFont val="宋体"/>
        <family val="3"/>
        <charset val="134"/>
      </rPr>
      <t>粗苯的单位热值含碳量来源于国际钢协数据，焦油焦炉煤气、高炉煤气和转炉煤气的单位热值含碳量来源于《</t>
    </r>
    <r>
      <rPr>
        <sz val="12"/>
        <color theme="1"/>
        <rFont val="Times New Roman"/>
        <family val="1"/>
      </rPr>
      <t>2006</t>
    </r>
    <r>
      <rPr>
        <sz val="12"/>
        <color theme="1"/>
        <rFont val="宋体"/>
        <family val="3"/>
        <charset val="134"/>
      </rPr>
      <t>年</t>
    </r>
    <r>
      <rPr>
        <sz val="12"/>
        <color theme="1"/>
        <rFont val="Times New Roman"/>
        <family val="1"/>
      </rPr>
      <t>IPCC</t>
    </r>
    <r>
      <rPr>
        <sz val="12"/>
        <color theme="1"/>
        <rFont val="宋体"/>
        <family val="3"/>
        <charset val="134"/>
      </rPr>
      <t>国家温室气体清单指南》，其他燃料的单位热值含碳量来源于《省级温室气体清单编制指南（试行）》；</t>
    </r>
  </si>
  <si>
    <r>
      <rPr>
        <sz val="12"/>
        <color theme="1"/>
        <rFont val="Times New Roman"/>
        <family val="1"/>
      </rPr>
      <t xml:space="preserve">4. </t>
    </r>
    <r>
      <rPr>
        <sz val="12"/>
        <color theme="1"/>
        <rFont val="宋体"/>
        <family val="3"/>
        <charset val="134"/>
      </rPr>
      <t>碳氧化率来源于《省级温室气体清单编制指南（试行）》</t>
    </r>
  </si>
  <si>
    <r>
      <rPr>
        <b/>
        <sz val="12"/>
        <color theme="1"/>
        <rFont val="宋体"/>
        <family val="3"/>
        <charset val="134"/>
      </rPr>
      <t>表</t>
    </r>
    <r>
      <rPr>
        <b/>
        <sz val="12"/>
        <color theme="1"/>
        <rFont val="Times New Roman"/>
        <family val="1"/>
      </rPr>
      <t xml:space="preserve">2.2 </t>
    </r>
    <r>
      <rPr>
        <b/>
        <sz val="12"/>
        <color theme="1"/>
        <rFont val="宋体"/>
        <family val="3"/>
        <charset val="134"/>
      </rPr>
      <t>工业生产过程排放因子缺省值</t>
    </r>
  </si>
  <si>
    <r>
      <rPr>
        <b/>
        <sz val="12"/>
        <color theme="1"/>
        <rFont val="宋体"/>
        <family val="3"/>
        <charset val="134"/>
      </rPr>
      <t>名称</t>
    </r>
  </si>
  <si>
    <r>
      <rPr>
        <b/>
        <sz val="12"/>
        <color theme="1"/>
        <rFont val="Times New Roman"/>
        <family val="1"/>
      </rPr>
      <t>CO</t>
    </r>
    <r>
      <rPr>
        <b/>
        <vertAlign val="subscript"/>
        <sz val="12"/>
        <color theme="1"/>
        <rFont val="Times New Roman"/>
        <family val="1"/>
      </rPr>
      <t>2</t>
    </r>
    <r>
      <rPr>
        <b/>
        <sz val="12"/>
        <color theme="1"/>
        <rFont val="宋体"/>
        <family val="3"/>
        <charset val="134"/>
      </rPr>
      <t>排放因子（</t>
    </r>
    <r>
      <rPr>
        <b/>
        <sz val="12"/>
        <color theme="1"/>
        <rFont val="Times New Roman"/>
        <family val="1"/>
      </rPr>
      <t>tCO</t>
    </r>
    <r>
      <rPr>
        <b/>
        <vertAlign val="subscript"/>
        <sz val="12"/>
        <color theme="1"/>
        <rFont val="Times New Roman"/>
        <family val="1"/>
      </rPr>
      <t>2</t>
    </r>
    <r>
      <rPr>
        <b/>
        <sz val="12"/>
        <color theme="1"/>
        <rFont val="Times New Roman"/>
        <family val="1"/>
      </rPr>
      <t>/t</t>
    </r>
    <r>
      <rPr>
        <b/>
        <sz val="12"/>
        <color theme="1"/>
        <rFont val="宋体"/>
        <family val="3"/>
        <charset val="134"/>
      </rPr>
      <t>）</t>
    </r>
  </si>
  <si>
    <r>
      <rPr>
        <sz val="12"/>
        <color theme="1"/>
        <rFont val="宋体"/>
        <family val="3"/>
        <charset val="134"/>
      </rPr>
      <t>石灰石</t>
    </r>
  </si>
  <si>
    <r>
      <rPr>
        <sz val="12"/>
        <color theme="1"/>
        <rFont val="宋体"/>
        <family val="3"/>
        <charset val="134"/>
      </rPr>
      <t>白云石</t>
    </r>
  </si>
  <si>
    <r>
      <rPr>
        <sz val="12"/>
        <color theme="1"/>
        <rFont val="宋体"/>
        <family val="3"/>
        <charset val="134"/>
      </rPr>
      <t>电极</t>
    </r>
  </si>
  <si>
    <r>
      <rPr>
        <sz val="12"/>
        <color theme="1"/>
        <rFont val="宋体"/>
        <family val="3"/>
        <charset val="134"/>
      </rPr>
      <t>生铁</t>
    </r>
  </si>
  <si>
    <r>
      <rPr>
        <sz val="12"/>
        <color theme="1"/>
        <rFont val="宋体"/>
        <family val="3"/>
        <charset val="134"/>
      </rPr>
      <t>直接还原铁</t>
    </r>
  </si>
  <si>
    <r>
      <rPr>
        <sz val="12"/>
        <color theme="1"/>
        <rFont val="宋体"/>
        <family val="3"/>
        <charset val="134"/>
      </rPr>
      <t>镍铁合金</t>
    </r>
  </si>
  <si>
    <r>
      <rPr>
        <sz val="12"/>
        <color theme="1"/>
        <rFont val="宋体"/>
        <family val="3"/>
        <charset val="134"/>
      </rPr>
      <t>铬铁合金</t>
    </r>
  </si>
  <si>
    <r>
      <rPr>
        <sz val="12"/>
        <color theme="1"/>
        <rFont val="宋体"/>
        <family val="3"/>
        <charset val="134"/>
      </rPr>
      <t>钼铁合金</t>
    </r>
  </si>
  <si>
    <r>
      <rPr>
        <sz val="12"/>
        <color theme="1"/>
        <rFont val="宋体"/>
        <family val="3"/>
        <charset val="134"/>
      </rPr>
      <t>数据来源：《国际钢铁协会二氧化碳排放数据收集指南（第</t>
    </r>
    <r>
      <rPr>
        <sz val="12"/>
        <color theme="1"/>
        <rFont val="Times New Roman"/>
        <family val="1"/>
      </rPr>
      <t>6</t>
    </r>
    <r>
      <rPr>
        <sz val="12"/>
        <color theme="1"/>
        <rFont val="宋体"/>
        <family val="3"/>
        <charset val="134"/>
      </rPr>
      <t>版）》</t>
    </r>
  </si>
  <si>
    <r>
      <rPr>
        <b/>
        <sz val="12"/>
        <color theme="1"/>
        <rFont val="宋体"/>
        <family val="3"/>
        <charset val="134"/>
      </rPr>
      <t>表</t>
    </r>
    <r>
      <rPr>
        <b/>
        <sz val="12"/>
        <color theme="1"/>
        <rFont val="Times New Roman"/>
        <family val="1"/>
      </rPr>
      <t xml:space="preserve">2.3 </t>
    </r>
    <r>
      <rPr>
        <b/>
        <sz val="12"/>
        <color theme="1"/>
        <rFont val="宋体"/>
        <family val="3"/>
        <charset val="134"/>
      </rPr>
      <t>其他排放因子和参数缺省值</t>
    </r>
  </si>
  <si>
    <r>
      <rPr>
        <b/>
        <sz val="12"/>
        <color theme="1"/>
        <rFont val="Times New Roman"/>
        <family val="1"/>
      </rPr>
      <t>CO</t>
    </r>
    <r>
      <rPr>
        <b/>
        <vertAlign val="subscript"/>
        <sz val="12"/>
        <color theme="1"/>
        <rFont val="Times New Roman"/>
        <family val="1"/>
      </rPr>
      <t>2</t>
    </r>
    <r>
      <rPr>
        <b/>
        <sz val="12"/>
        <color theme="1"/>
        <rFont val="宋体"/>
        <family val="3"/>
        <charset val="134"/>
      </rPr>
      <t>排放因子</t>
    </r>
  </si>
  <si>
    <r>
      <rPr>
        <sz val="12"/>
        <color theme="1"/>
        <rFont val="宋体"/>
        <family val="3"/>
        <charset val="134"/>
      </rPr>
      <t>电力</t>
    </r>
  </si>
  <si>
    <r>
      <rPr>
        <sz val="12"/>
        <color theme="1"/>
        <rFont val="宋体"/>
        <family val="3"/>
        <charset val="134"/>
      </rPr>
      <t>吨</t>
    </r>
    <r>
      <rPr>
        <sz val="12"/>
        <color theme="1"/>
        <rFont val="Times New Roman"/>
        <family val="1"/>
      </rPr>
      <t>CO</t>
    </r>
    <r>
      <rPr>
        <vertAlign val="subscript"/>
        <sz val="12"/>
        <color theme="1"/>
        <rFont val="Times New Roman"/>
        <family val="1"/>
      </rPr>
      <t>2</t>
    </r>
    <r>
      <rPr>
        <sz val="12"/>
        <color theme="1"/>
        <rFont val="Times New Roman"/>
        <family val="1"/>
      </rPr>
      <t>/MWh</t>
    </r>
  </si>
  <si>
    <r>
      <rPr>
        <sz val="12"/>
        <color theme="1"/>
        <rFont val="宋体"/>
        <family val="3"/>
        <charset val="134"/>
      </rPr>
      <t>采用国家最新发布值</t>
    </r>
  </si>
  <si>
    <r>
      <rPr>
        <sz val="12"/>
        <color theme="1"/>
        <rFont val="宋体"/>
        <family val="3"/>
        <charset val="134"/>
      </rPr>
      <t>热力</t>
    </r>
  </si>
  <si>
    <r>
      <rPr>
        <sz val="12"/>
        <color theme="1"/>
        <rFont val="宋体"/>
        <family val="3"/>
        <charset val="134"/>
      </rPr>
      <t>吨</t>
    </r>
    <r>
      <rPr>
        <sz val="12"/>
        <color theme="1"/>
        <rFont val="Times New Roman"/>
        <family val="1"/>
      </rPr>
      <t>CO</t>
    </r>
    <r>
      <rPr>
        <vertAlign val="subscript"/>
        <sz val="12"/>
        <color theme="1"/>
        <rFont val="Times New Roman"/>
        <family val="1"/>
      </rPr>
      <t>2</t>
    </r>
    <r>
      <rPr>
        <sz val="12"/>
        <color theme="1"/>
        <rFont val="Times New Roman"/>
        <family val="1"/>
      </rPr>
      <t>/GJ</t>
    </r>
  </si>
  <si>
    <r>
      <rPr>
        <sz val="12"/>
        <color theme="1"/>
        <rFont val="宋体"/>
        <family val="3"/>
        <charset val="134"/>
      </rPr>
      <t>粗钢</t>
    </r>
  </si>
  <si>
    <r>
      <rPr>
        <sz val="12"/>
        <color theme="1"/>
        <rFont val="宋体"/>
        <family val="3"/>
        <charset val="134"/>
      </rPr>
      <t>吨</t>
    </r>
    <r>
      <rPr>
        <sz val="12"/>
        <color theme="1"/>
        <rFont val="Times New Roman"/>
        <family val="1"/>
      </rPr>
      <t>CO</t>
    </r>
    <r>
      <rPr>
        <vertAlign val="subscript"/>
        <sz val="12"/>
        <color theme="1"/>
        <rFont val="Times New Roman"/>
        <family val="1"/>
      </rPr>
      <t>2</t>
    </r>
    <r>
      <rPr>
        <sz val="12"/>
        <color theme="1"/>
        <rFont val="Times New Roman"/>
        <family val="1"/>
      </rPr>
      <t>/</t>
    </r>
    <r>
      <rPr>
        <sz val="12"/>
        <color theme="1"/>
        <rFont val="宋体"/>
        <family val="3"/>
        <charset val="134"/>
      </rPr>
      <t>吨</t>
    </r>
  </si>
  <si>
    <r>
      <rPr>
        <sz val="12"/>
        <color theme="1"/>
        <rFont val="宋体"/>
        <family val="3"/>
        <charset val="134"/>
      </rPr>
      <t>甲醇</t>
    </r>
  </si>
  <si>
    <r>
      <rPr>
        <b/>
        <sz val="16"/>
        <rFont val="宋体"/>
        <family val="3"/>
        <charset val="134"/>
      </rPr>
      <t>全国碳排放权交易企业碳排放补充数据核算报告</t>
    </r>
  </si>
  <si>
    <r>
      <rPr>
        <b/>
        <sz val="12"/>
        <rFont val="宋体"/>
        <family val="3"/>
        <charset val="134"/>
      </rPr>
      <t>组织机构代码</t>
    </r>
  </si>
  <si>
    <r>
      <rPr>
        <b/>
        <sz val="12"/>
        <rFont val="宋体"/>
        <family val="3"/>
        <charset val="134"/>
      </rPr>
      <t>职务</t>
    </r>
  </si>
  <si>
    <r>
      <rPr>
        <b/>
        <sz val="12"/>
        <color theme="1"/>
        <rFont val="宋体"/>
        <family val="3"/>
        <charset val="134"/>
      </rPr>
      <t>补充数据</t>
    </r>
  </si>
  <si>
    <r>
      <t xml:space="preserve">1 </t>
    </r>
    <r>
      <rPr>
        <b/>
        <sz val="12"/>
        <color theme="1"/>
        <rFont val="宋体"/>
        <family val="3"/>
        <charset val="134"/>
      </rPr>
      <t>纳入碳排放权交易体系的二氧化碳排放总量</t>
    </r>
  </si>
  <si>
    <r>
      <t xml:space="preserve">  1.1</t>
    </r>
    <r>
      <rPr>
        <sz val="12"/>
        <color theme="1"/>
        <rFont val="宋体"/>
        <family val="3"/>
        <charset val="134"/>
      </rPr>
      <t>化石燃料燃烧排放</t>
    </r>
  </si>
  <si>
    <r>
      <t xml:space="preserve">  1.2</t>
    </r>
    <r>
      <rPr>
        <sz val="12"/>
        <color theme="1"/>
        <rFont val="宋体"/>
        <family val="3"/>
        <charset val="134"/>
      </rPr>
      <t>净购入电力、热力产生的排放</t>
    </r>
  </si>
  <si>
    <r>
      <t xml:space="preserve">2.1 </t>
    </r>
    <r>
      <rPr>
        <sz val="12"/>
        <color theme="1"/>
        <rFont val="宋体"/>
        <family val="3"/>
        <charset val="134"/>
      </rPr>
      <t>主营产品名称</t>
    </r>
  </si>
  <si>
    <r>
      <t xml:space="preserve">2.2 </t>
    </r>
    <r>
      <rPr>
        <sz val="12"/>
        <color theme="1"/>
        <rFont val="宋体"/>
        <family val="3"/>
        <charset val="134"/>
      </rPr>
      <t>主营产品代码</t>
    </r>
  </si>
  <si>
    <r>
      <t>2.3</t>
    </r>
    <r>
      <rPr>
        <sz val="12"/>
        <color theme="1"/>
        <rFont val="宋体"/>
        <family val="3"/>
        <charset val="134"/>
      </rPr>
      <t>主营产品产量</t>
    </r>
  </si>
  <si>
    <r>
      <t xml:space="preserve">4.1 </t>
    </r>
    <r>
      <rPr>
        <sz val="12"/>
        <color theme="1"/>
        <rFont val="宋体"/>
        <family val="3"/>
        <charset val="134"/>
      </rPr>
      <t>炼焦工序</t>
    </r>
  </si>
  <si>
    <r>
      <t>4.1.1</t>
    </r>
    <r>
      <rPr>
        <sz val="12"/>
        <color theme="1"/>
        <rFont val="宋体"/>
        <family val="3"/>
        <charset val="134"/>
      </rPr>
      <t>化石燃料燃烧排放</t>
    </r>
  </si>
  <si>
    <r>
      <t>4.1.2</t>
    </r>
    <r>
      <rPr>
        <sz val="12"/>
        <color theme="1"/>
        <rFont val="宋体"/>
        <family val="3"/>
        <charset val="134"/>
      </rPr>
      <t>净购入电力、热力产生的排放</t>
    </r>
  </si>
  <si>
    <r>
      <t>4.1.3</t>
    </r>
    <r>
      <rPr>
        <sz val="12"/>
        <color theme="1"/>
        <rFont val="宋体"/>
        <family val="3"/>
        <charset val="134"/>
      </rPr>
      <t>焦炭产量</t>
    </r>
  </si>
  <si>
    <r>
      <t>4.2</t>
    </r>
    <r>
      <rPr>
        <sz val="12"/>
        <color theme="1"/>
        <rFont val="宋体"/>
        <family val="3"/>
        <charset val="134"/>
      </rPr>
      <t>烧结（或造团）工序</t>
    </r>
  </si>
  <si>
    <r>
      <t>4.2.1</t>
    </r>
    <r>
      <rPr>
        <sz val="12"/>
        <color theme="1"/>
        <rFont val="宋体"/>
        <family val="3"/>
        <charset val="134"/>
      </rPr>
      <t>化石燃料燃烧排放</t>
    </r>
  </si>
  <si>
    <r>
      <t>4.2.3</t>
    </r>
    <r>
      <rPr>
        <sz val="12"/>
        <color theme="1"/>
        <rFont val="宋体"/>
        <family val="3"/>
        <charset val="134"/>
      </rPr>
      <t>烧结（或造团）产量</t>
    </r>
  </si>
  <si>
    <r>
      <t xml:space="preserve">4.3 </t>
    </r>
    <r>
      <rPr>
        <sz val="12"/>
        <color theme="1"/>
        <rFont val="宋体"/>
        <family val="3"/>
        <charset val="134"/>
      </rPr>
      <t>炼铁工序</t>
    </r>
  </si>
  <si>
    <r>
      <t>4.3.1</t>
    </r>
    <r>
      <rPr>
        <sz val="12"/>
        <color theme="1"/>
        <rFont val="宋体"/>
        <family val="3"/>
        <charset val="134"/>
      </rPr>
      <t>化石燃料燃烧排放</t>
    </r>
  </si>
  <si>
    <r>
      <t>4.3.2</t>
    </r>
    <r>
      <rPr>
        <sz val="12"/>
        <color theme="1"/>
        <rFont val="宋体"/>
        <family val="3"/>
        <charset val="134"/>
      </rPr>
      <t>净购入电力、热力产生的排放</t>
    </r>
  </si>
  <si>
    <r>
      <t>4.3.3</t>
    </r>
    <r>
      <rPr>
        <sz val="12"/>
        <color theme="1"/>
        <rFont val="宋体"/>
        <family val="3"/>
        <charset val="134"/>
      </rPr>
      <t>生铁产量</t>
    </r>
  </si>
  <si>
    <r>
      <t>4.4.1</t>
    </r>
    <r>
      <rPr>
        <sz val="12"/>
        <color theme="1"/>
        <rFont val="宋体"/>
        <family val="3"/>
        <charset val="134"/>
      </rPr>
      <t>化石燃料燃烧排放</t>
    </r>
  </si>
  <si>
    <r>
      <t>4.4.2</t>
    </r>
    <r>
      <rPr>
        <sz val="12"/>
        <color theme="1"/>
        <rFont val="宋体"/>
        <family val="3"/>
        <charset val="134"/>
      </rPr>
      <t>净购入电力、热力产生的排放</t>
    </r>
  </si>
  <si>
    <r>
      <t>4.4.3</t>
    </r>
    <r>
      <rPr>
        <sz val="12"/>
        <color theme="1"/>
        <rFont val="宋体"/>
        <family val="3"/>
        <charset val="134"/>
      </rPr>
      <t>粗钢产量</t>
    </r>
  </si>
  <si>
    <r>
      <t>4.5</t>
    </r>
    <r>
      <rPr>
        <sz val="12"/>
        <color theme="1"/>
        <rFont val="宋体"/>
        <family val="3"/>
        <charset val="134"/>
      </rPr>
      <t>钢铁加工工序</t>
    </r>
  </si>
  <si>
    <r>
      <t>4.5.1</t>
    </r>
    <r>
      <rPr>
        <sz val="12"/>
        <color theme="1"/>
        <rFont val="宋体"/>
        <family val="3"/>
        <charset val="134"/>
      </rPr>
      <t>化石燃料燃烧排放</t>
    </r>
  </si>
  <si>
    <r>
      <t>4.5.2</t>
    </r>
    <r>
      <rPr>
        <sz val="12"/>
        <color theme="1"/>
        <rFont val="宋体"/>
        <family val="3"/>
        <charset val="134"/>
      </rPr>
      <t>净购入电力、热力产生的排放</t>
    </r>
  </si>
  <si>
    <r>
      <t>4.5.3</t>
    </r>
    <r>
      <rPr>
        <sz val="12"/>
        <color theme="1"/>
        <rFont val="宋体"/>
        <family val="3"/>
        <charset val="134"/>
      </rPr>
      <t>钢材产量</t>
    </r>
  </si>
  <si>
    <r>
      <t>4.6</t>
    </r>
    <r>
      <rPr>
        <sz val="12"/>
        <color theme="1"/>
        <rFont val="宋体"/>
        <family val="3"/>
        <charset val="134"/>
      </rPr>
      <t>自备发电、供热</t>
    </r>
  </si>
  <si>
    <r>
      <t>4.6.1</t>
    </r>
    <r>
      <rPr>
        <sz val="12"/>
        <color theme="1"/>
        <rFont val="宋体"/>
        <family val="3"/>
        <charset val="134"/>
      </rPr>
      <t>化石燃料燃烧排放</t>
    </r>
  </si>
  <si>
    <r>
      <t>4.6.2</t>
    </r>
    <r>
      <rPr>
        <sz val="12"/>
        <color theme="1"/>
        <rFont val="宋体"/>
        <family val="3"/>
        <charset val="134"/>
      </rPr>
      <t>净购入电力、热力产生的排放</t>
    </r>
  </si>
  <si>
    <r>
      <t>4.7</t>
    </r>
    <r>
      <rPr>
        <sz val="12"/>
        <color theme="1"/>
        <rFont val="宋体"/>
        <family val="3"/>
        <charset val="134"/>
      </rPr>
      <t>其他辅助工序</t>
    </r>
  </si>
  <si>
    <r>
      <t>4.7.1</t>
    </r>
    <r>
      <rPr>
        <sz val="12"/>
        <color theme="1"/>
        <rFont val="宋体"/>
        <family val="3"/>
        <charset val="134"/>
      </rPr>
      <t>化石燃料燃烧排放</t>
    </r>
  </si>
  <si>
    <r>
      <t>4.7.2</t>
    </r>
    <r>
      <rPr>
        <sz val="12"/>
        <color theme="1"/>
        <rFont val="宋体"/>
        <family val="3"/>
        <charset val="134"/>
      </rPr>
      <t>净购入电力、热力产生的排放</t>
    </r>
  </si>
  <si>
    <r>
      <rPr>
        <b/>
        <sz val="20"/>
        <rFont val="宋体"/>
        <family val="3"/>
        <charset val="134"/>
      </rPr>
      <t>钢铁生产企业</t>
    </r>
    <r>
      <rPr>
        <b/>
        <sz val="20"/>
        <rFont val="Times New Roman"/>
        <family val="1"/>
      </rPr>
      <t xml:space="preserve"> </t>
    </r>
    <r>
      <rPr>
        <b/>
        <u/>
        <sz val="20"/>
        <rFont val="Times New Roman"/>
        <family val="1"/>
      </rPr>
      <t xml:space="preserve">      </t>
    </r>
    <r>
      <rPr>
        <b/>
        <sz val="20"/>
        <rFont val="宋体"/>
        <family val="3"/>
        <charset val="134"/>
      </rPr>
      <t>年温室气体排放报告补充数据表</t>
    </r>
  </si>
  <si>
    <r>
      <t>tCO</t>
    </r>
    <r>
      <rPr>
        <vertAlign val="subscript"/>
        <sz val="12"/>
        <color theme="1"/>
        <rFont val="Times New Roman"/>
        <family val="1"/>
      </rPr>
      <t>2</t>
    </r>
  </si>
  <si>
    <r>
      <t>2 主营产品</t>
    </r>
    <r>
      <rPr>
        <b/>
        <vertAlign val="superscript"/>
        <sz val="10.5"/>
        <color theme="1"/>
        <rFont val="Times New Roman"/>
        <family val="1"/>
      </rPr>
      <t>*1</t>
    </r>
  </si>
  <si>
    <r>
      <t>− </t>
    </r>
    <r>
      <rPr>
        <sz val="12"/>
        <color theme="1"/>
        <rFont val="宋体"/>
        <family val="3"/>
        <charset val="134"/>
      </rPr>
      <t xml:space="preserve">优先选用企业计量数据，如生产日志或月度、年度统计报表；
</t>
    </r>
    <r>
      <rPr>
        <sz val="12"/>
        <color theme="1"/>
        <rFont val="Times New Roman"/>
        <family val="1"/>
      </rPr>
      <t xml:space="preserve">− </t>
    </r>
    <r>
      <rPr>
        <sz val="12"/>
        <color theme="1"/>
        <rFont val="宋体"/>
        <family val="3"/>
        <charset val="134"/>
      </rPr>
      <t>其次选用报送统计局数据</t>
    </r>
  </si>
  <si>
    <r>
      <t xml:space="preserve">3 </t>
    </r>
    <r>
      <rPr>
        <b/>
        <sz val="12"/>
        <color theme="1"/>
        <rFont val="宋体"/>
        <family val="3"/>
        <charset val="134"/>
      </rPr>
      <t>排放强度</t>
    </r>
    <r>
      <rPr>
        <b/>
        <vertAlign val="superscript"/>
        <sz val="10.5"/>
        <color theme="1"/>
        <rFont val="Times New Roman"/>
        <family val="1"/>
      </rPr>
      <t>*2</t>
    </r>
  </si>
  <si>
    <r>
      <t>tCO</t>
    </r>
    <r>
      <rPr>
        <vertAlign val="subscript"/>
        <sz val="12"/>
        <color theme="1"/>
        <rFont val="Times New Roman"/>
        <family val="1"/>
      </rPr>
      <t>2</t>
    </r>
    <r>
      <rPr>
        <sz val="12"/>
        <color theme="1"/>
        <rFont val="Times New Roman"/>
        <family val="1"/>
      </rPr>
      <t>/t</t>
    </r>
  </si>
  <si>
    <r>
      <t>4.2.2</t>
    </r>
    <r>
      <rPr>
        <sz val="12"/>
        <color theme="1"/>
        <rFont val="宋体"/>
        <family val="3"/>
        <charset val="134"/>
      </rPr>
      <t>净购入电力、热力产生</t>
    </r>
    <r>
      <rPr>
        <sz val="12"/>
        <color theme="1"/>
        <rFont val="Times New Roman"/>
        <family val="1"/>
      </rPr>
      <t xml:space="preserve"> </t>
    </r>
    <r>
      <rPr>
        <sz val="12"/>
        <color theme="1"/>
        <rFont val="宋体"/>
        <family val="3"/>
        <charset val="134"/>
      </rPr>
      <t>的排放</t>
    </r>
  </si>
  <si>
    <r>
      <rPr>
        <u/>
        <sz val="11"/>
        <color theme="10"/>
        <rFont val="宋体"/>
        <family val="3"/>
        <charset val="134"/>
      </rPr>
      <t>参照该网站</t>
    </r>
    <r>
      <rPr>
        <u/>
        <sz val="11"/>
        <color theme="10"/>
        <rFont val="Times New Roman"/>
        <family val="1"/>
      </rPr>
      <t xml:space="preserve">http://www.stats.gov.cn/tjsj/tjbz/tjypflml/ </t>
    </r>
  </si>
  <si>
    <r>
      <rPr>
        <sz val="12"/>
        <color rgb="FFFF0000"/>
        <rFont val="宋体"/>
        <family val="3"/>
        <charset val="134"/>
      </rPr>
      <t xml:space="preserve">备注：
</t>
    </r>
    <r>
      <rPr>
        <sz val="12"/>
        <color rgb="FFFF0000"/>
        <rFont val="Times New Roman"/>
        <family val="1"/>
      </rPr>
      <t>1.</t>
    </r>
    <r>
      <rPr>
        <sz val="12"/>
        <color rgb="FFFF0000"/>
        <rFont val="宋体"/>
        <family val="3"/>
        <charset val="134"/>
      </rPr>
      <t>注意单位换算：</t>
    </r>
    <r>
      <rPr>
        <sz val="12"/>
        <color rgb="FFFF0000"/>
        <rFont val="Times New Roman"/>
        <family val="1"/>
      </rPr>
      <t>1GJ=10</t>
    </r>
    <r>
      <rPr>
        <vertAlign val="superscript"/>
        <sz val="12"/>
        <color rgb="FFFF0000"/>
        <rFont val="Times New Roman"/>
        <family val="1"/>
      </rPr>
      <t>9</t>
    </r>
    <r>
      <rPr>
        <sz val="12"/>
        <color rgb="FFFF0000"/>
        <rFont val="Times New Roman"/>
        <family val="1"/>
      </rPr>
      <t xml:space="preserve"> J</t>
    </r>
    <r>
      <rPr>
        <sz val="12"/>
        <color rgb="FFFF0000"/>
        <rFont val="宋体"/>
        <family val="3"/>
        <charset val="134"/>
      </rPr>
      <t>；</t>
    </r>
    <r>
      <rPr>
        <sz val="12"/>
        <color rgb="FFFF0000"/>
        <rFont val="Times New Roman"/>
        <family val="1"/>
      </rPr>
      <t>1 TJ=10</t>
    </r>
    <r>
      <rPr>
        <vertAlign val="superscript"/>
        <sz val="12"/>
        <color rgb="FFFF0000"/>
        <rFont val="Times New Roman"/>
        <family val="1"/>
      </rPr>
      <t>12</t>
    </r>
    <r>
      <rPr>
        <sz val="12"/>
        <color rgb="FFFF0000"/>
        <rFont val="Times New Roman"/>
        <family val="1"/>
      </rPr>
      <t xml:space="preserve"> J =1000 GJ</t>
    </r>
    <r>
      <rPr>
        <sz val="12"/>
        <color rgb="FFFF0000"/>
        <rFont val="宋体"/>
        <family val="3"/>
        <charset val="134"/>
      </rPr>
      <t>；</t>
    </r>
    <r>
      <rPr>
        <sz val="12"/>
        <color rgb="FFFF0000"/>
        <rFont val="Times New Roman"/>
        <family val="1"/>
      </rPr>
      <t xml:space="preserve"> 1</t>
    </r>
    <r>
      <rPr>
        <sz val="12"/>
        <color rgb="FFFF0000"/>
        <rFont val="宋体"/>
        <family val="3"/>
        <charset val="134"/>
      </rPr>
      <t>大卡</t>
    </r>
    <r>
      <rPr>
        <sz val="12"/>
        <color rgb="FFFF0000"/>
        <rFont val="Times New Roman"/>
        <family val="1"/>
      </rPr>
      <t>=4.1868</t>
    </r>
    <r>
      <rPr>
        <sz val="12"/>
        <color rgb="FFFF0000"/>
        <rFont val="宋体"/>
        <family val="3"/>
        <charset val="134"/>
      </rPr>
      <t xml:space="preserve">千焦。
</t>
    </r>
    <r>
      <rPr>
        <sz val="12"/>
        <color rgb="FFFF0000"/>
        <rFont val="Times New Roman"/>
        <family val="1"/>
      </rPr>
      <t>2.</t>
    </r>
    <r>
      <rPr>
        <sz val="12"/>
        <color rgb="FFFF0000"/>
        <rFont val="宋体"/>
        <family val="3"/>
        <charset val="134"/>
      </rPr>
      <t xml:space="preserve">黄色底纹区域值为指南缺省值，若企业有自测值时请手动修改即可。
</t>
    </r>
    <r>
      <rPr>
        <sz val="12"/>
        <color rgb="FFFF0000"/>
        <rFont val="Times New Roman"/>
        <family val="1"/>
      </rPr>
      <t>3.</t>
    </r>
    <r>
      <rPr>
        <sz val="12"/>
        <color rgb="FFFF0000"/>
        <rFont val="宋体"/>
        <family val="3"/>
        <charset val="134"/>
      </rPr>
      <t>自备发电、供热的缺省值请参考发电企业指南缺省值。</t>
    </r>
    <phoneticPr fontId="27" type="noConversion"/>
  </si>
  <si>
    <r>
      <rPr>
        <sz val="11"/>
        <color rgb="FFFF0000"/>
        <rFont val="宋体"/>
        <family val="3"/>
        <charset val="134"/>
      </rPr>
      <t xml:space="preserve">注：
</t>
    </r>
    <r>
      <rPr>
        <sz val="11"/>
        <color rgb="FFFF0000"/>
        <rFont val="Times New Roman"/>
        <family val="1"/>
      </rPr>
      <t xml:space="preserve">1 </t>
    </r>
    <r>
      <rPr>
        <sz val="11"/>
        <color rgb="FFFF0000"/>
        <rFont val="宋体"/>
        <family val="3"/>
        <charset val="134"/>
      </rPr>
      <t>万</t>
    </r>
    <r>
      <rPr>
        <sz val="11"/>
        <color rgb="FFFF0000"/>
        <rFont val="Times New Roman"/>
        <family val="1"/>
      </rPr>
      <t>kWh = 10 MWh = 10^7 Wh</t>
    </r>
    <r>
      <rPr>
        <sz val="11"/>
        <color rgb="FFFF0000"/>
        <rFont val="宋体"/>
        <family val="3"/>
        <charset val="134"/>
      </rPr>
      <t>；</t>
    </r>
    <r>
      <rPr>
        <sz val="11"/>
        <color rgb="FFFF0000"/>
        <rFont val="Times New Roman"/>
        <family val="1"/>
      </rPr>
      <t>1 MWh = 10^6 Wh</t>
    </r>
    <phoneticPr fontId="27" type="noConversion"/>
  </si>
  <si>
    <r>
      <rPr>
        <b/>
        <sz val="12"/>
        <rFont val="宋体"/>
        <family val="3"/>
        <charset val="134"/>
      </rPr>
      <t>联系人</t>
    </r>
  </si>
  <si>
    <r>
      <rPr>
        <b/>
        <sz val="12"/>
        <rFont val="宋体"/>
        <family val="3"/>
        <charset val="134"/>
      </rPr>
      <t>负责人</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</si>
</sst>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_ "/>
    <numFmt numFmtId="177" formatCode="0.0000_ "/>
    <numFmt numFmtId="178" formatCode="0.0000_);[Red]\(0.0000\)"/>
    <numFmt numFmtId="179" formatCode="0.00000_);[Red]\(0.00000\)"/>
    <numFmt numFmtId="180" formatCode="0.000_);[Red]\(0.000\)"/>
    <numFmt numFmtId="181" formatCode="0_);[Red]\(0\)"/>
  </numFmts>
  <fonts count="32">
    <font>
      <sz val="11"/>
      <color theme="1"/>
      <name val="宋体"/>
      <charset val="134"/>
      <scheme val="minor"/>
    </font>
    <font>
      <sz val="12"/>
      <color theme="1"/>
      <name val="Times New Roman"/>
      <family val="1"/>
    </font>
    <font>
      <sz val="11"/>
      <color theme="1"/>
      <name val="Times New Roman"/>
      <family val="1"/>
    </font>
    <font>
      <b/>
      <sz val="12"/>
      <color theme="1"/>
      <name val="Times New Roman"/>
      <family val="1"/>
    </font>
    <font>
      <b/>
      <sz val="12"/>
      <color theme="1"/>
      <name val="宋体"/>
      <family val="3"/>
      <charset val="134"/>
    </font>
    <font>
      <sz val="12"/>
      <color rgb="FFFF0000"/>
      <name val="Times New Roman"/>
      <family val="1"/>
    </font>
    <font>
      <sz val="12"/>
      <color theme="1"/>
      <name val="宋体"/>
      <family val="3"/>
      <charset val="134"/>
    </font>
    <font>
      <sz val="11"/>
      <color rgb="FFFF0000"/>
      <name val="Times New Roman"/>
      <family val="1"/>
    </font>
    <font>
      <sz val="12"/>
      <name val="Times New Roman"/>
      <family val="1"/>
    </font>
    <font>
      <sz val="12"/>
      <name val="宋体"/>
      <family val="3"/>
      <charset val="134"/>
    </font>
    <font>
      <sz val="12"/>
      <color rgb="FFFF0000"/>
      <name val="宋体"/>
      <family val="3"/>
      <charset val="134"/>
    </font>
    <font>
      <b/>
      <sz val="16"/>
      <name val="宋体"/>
      <family val="3"/>
      <charset val="134"/>
    </font>
    <font>
      <b/>
      <sz val="16"/>
      <name val="Times New Roman"/>
      <family val="1"/>
    </font>
    <font>
      <b/>
      <sz val="20"/>
      <name val="宋体"/>
      <family val="3"/>
      <charset val="134"/>
    </font>
    <font>
      <b/>
      <sz val="20"/>
      <name val="Times New Roman"/>
      <family val="1"/>
    </font>
    <font>
      <b/>
      <sz val="12"/>
      <name val="Times New Roman"/>
      <family val="1"/>
    </font>
    <font>
      <b/>
      <sz val="12"/>
      <name val="宋体"/>
      <family val="3"/>
      <charset val="134"/>
    </font>
    <font>
      <u/>
      <sz val="11"/>
      <color theme="10"/>
      <name val="宋体"/>
      <family val="3"/>
      <charset val="134"/>
      <scheme val="minor"/>
    </font>
    <font>
      <sz val="12"/>
      <color theme="1"/>
      <name val="宋体"/>
      <family val="3"/>
      <charset val="134"/>
      <scheme val="minor"/>
    </font>
    <font>
      <b/>
      <vertAlign val="superscript"/>
      <sz val="12"/>
      <color theme="1"/>
      <name val="Times New Roman"/>
      <family val="1"/>
    </font>
    <font>
      <b/>
      <vertAlign val="subscript"/>
      <sz val="12"/>
      <color theme="1"/>
      <name val="Times New Roman"/>
      <family val="1"/>
    </font>
    <font>
      <vertAlign val="subscript"/>
      <sz val="12"/>
      <color theme="1"/>
      <name val="Times New Roman"/>
      <family val="1"/>
    </font>
    <font>
      <sz val="11"/>
      <color rgb="FFFF0000"/>
      <name val="宋体"/>
      <family val="3"/>
      <charset val="134"/>
    </font>
    <font>
      <vertAlign val="superscript"/>
      <sz val="12"/>
      <color rgb="FFFF0000"/>
      <name val="Times New Roman"/>
      <family val="1"/>
    </font>
    <font>
      <vertAlign val="superscript"/>
      <sz val="12"/>
      <color theme="1"/>
      <name val="Times New Roman"/>
      <family val="1"/>
    </font>
    <font>
      <b/>
      <sz val="9"/>
      <name val="宋体"/>
      <family val="3"/>
      <charset val="134"/>
    </font>
    <font>
      <sz val="9"/>
      <name val="宋体"/>
      <family val="3"/>
      <charset val="134"/>
    </font>
    <font>
      <sz val="9"/>
      <name val="宋体"/>
      <family val="3"/>
      <charset val="134"/>
      <scheme val="minor"/>
    </font>
    <font>
      <b/>
      <u/>
      <sz val="20"/>
      <name val="Times New Roman"/>
      <family val="1"/>
    </font>
    <font>
      <b/>
      <vertAlign val="superscript"/>
      <sz val="10.5"/>
      <color theme="1"/>
      <name val="Times New Roman"/>
      <family val="1"/>
    </font>
    <font>
      <u/>
      <sz val="11"/>
      <color theme="10"/>
      <name val="Times New Roman"/>
      <family val="1"/>
    </font>
    <font>
      <u/>
      <sz val="11"/>
      <color theme="10"/>
      <name val="宋体"/>
      <family val="3"/>
      <charset val="134"/>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7" tint="0.79995117038483843"/>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diagonalDown="1">
      <left style="thin">
        <color indexed="64"/>
      </left>
      <right style="thin">
        <color indexed="64"/>
      </right>
      <top style="thin">
        <color indexed="64"/>
      </top>
      <bottom style="thin">
        <color indexed="64"/>
      </bottom>
      <diagonal style="thin">
        <color auto="1"/>
      </diagonal>
    </border>
    <border diagonalDown="1">
      <left style="medium">
        <color indexed="64"/>
      </left>
      <right style="thin">
        <color indexed="64"/>
      </right>
      <top style="medium">
        <color indexed="64"/>
      </top>
      <bottom style="thin">
        <color indexed="64"/>
      </bottom>
      <diagonal style="thin">
        <color auto="1"/>
      </diagonal>
    </border>
    <border diagonalDown="1">
      <left style="thin">
        <color indexed="64"/>
      </left>
      <right style="thin">
        <color indexed="64"/>
      </right>
      <top style="medium">
        <color indexed="64"/>
      </top>
      <bottom style="thin">
        <color indexed="64"/>
      </bottom>
      <diagonal style="thin">
        <color auto="1"/>
      </diagonal>
    </border>
    <border diagonalDown="1">
      <left style="medium">
        <color indexed="64"/>
      </left>
      <right style="thin">
        <color indexed="64"/>
      </right>
      <top style="thin">
        <color indexed="64"/>
      </top>
      <bottom style="thin">
        <color indexed="64"/>
      </bottom>
      <diagonal style="thin">
        <color auto="1"/>
      </diagonal>
    </border>
  </borders>
  <cellStyleXfs count="3">
    <xf numFmtId="0" fontId="0" fillId="0" borderId="0">
      <alignment vertical="center"/>
    </xf>
    <xf numFmtId="0" fontId="17" fillId="0" borderId="0" applyNumberFormat="0" applyFill="0" applyBorder="0" applyAlignment="0" applyProtection="0">
      <alignment vertical="center"/>
    </xf>
    <xf numFmtId="0" fontId="18" fillId="5" borderId="0" applyNumberFormat="0" applyBorder="0" applyAlignment="0" applyProtection="0">
      <alignment vertical="center"/>
    </xf>
  </cellStyleXfs>
  <cellXfs count="13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left" vertical="center"/>
    </xf>
    <xf numFmtId="177" fontId="5" fillId="0" borderId="2" xfId="0" applyNumberFormat="1" applyFont="1" applyBorder="1" applyAlignment="1">
      <alignment horizontal="center" vertical="center"/>
    </xf>
    <xf numFmtId="177" fontId="1" fillId="0" borderId="2" xfId="0" applyNumberFormat="1" applyFont="1" applyBorder="1" applyAlignment="1">
      <alignment horizontal="center" vertical="center"/>
    </xf>
    <xf numFmtId="10" fontId="1" fillId="0" borderId="2" xfId="0" applyNumberFormat="1" applyFont="1" applyBorder="1" applyAlignment="1">
      <alignment horizontal="center" vertical="center"/>
    </xf>
    <xf numFmtId="0" fontId="2" fillId="2" borderId="0" xfId="0" applyFont="1" applyFill="1" applyAlignment="1" applyProtection="1">
      <alignment vertical="center"/>
    </xf>
    <xf numFmtId="0" fontId="1" fillId="2" borderId="0" xfId="0" applyFont="1" applyFill="1" applyProtection="1">
      <alignment vertical="center"/>
    </xf>
    <xf numFmtId="0" fontId="1" fillId="2" borderId="0" xfId="0" applyFont="1" applyFill="1" applyAlignment="1" applyProtection="1">
      <alignment horizontal="center" vertical="center"/>
    </xf>
    <xf numFmtId="0" fontId="6" fillId="3" borderId="2" xfId="0" applyFont="1" applyFill="1" applyBorder="1" applyProtection="1">
      <alignment vertical="center"/>
    </xf>
    <xf numFmtId="0" fontId="1" fillId="3" borderId="8" xfId="0" applyFont="1" applyFill="1" applyBorder="1" applyProtection="1">
      <alignment vertical="center"/>
    </xf>
    <xf numFmtId="0" fontId="1" fillId="3" borderId="2" xfId="0" applyFont="1" applyFill="1" applyBorder="1" applyProtection="1">
      <alignment vertical="center"/>
    </xf>
    <xf numFmtId="0" fontId="1" fillId="3" borderId="10" xfId="0" applyFont="1" applyFill="1" applyBorder="1" applyProtection="1">
      <alignment vertical="center"/>
    </xf>
    <xf numFmtId="0" fontId="1" fillId="3" borderId="11" xfId="0" applyFont="1" applyFill="1" applyBorder="1" applyProtection="1">
      <alignment vertical="center"/>
    </xf>
    <xf numFmtId="0" fontId="2" fillId="2" borderId="0" xfId="0" applyFont="1" applyFill="1" applyBorder="1" applyAlignment="1" applyProtection="1">
      <alignment vertical="center"/>
    </xf>
    <xf numFmtId="0" fontId="7" fillId="2" borderId="0" xfId="0" applyFont="1" applyFill="1" applyAlignment="1" applyProtection="1">
      <alignment vertical="center"/>
    </xf>
    <xf numFmtId="0" fontId="2" fillId="2" borderId="0" xfId="0" applyFont="1" applyFill="1" applyAlignment="1" applyProtection="1">
      <alignment horizontal="center" vertical="center"/>
    </xf>
    <xf numFmtId="0" fontId="5" fillId="2" borderId="0" xfId="0" applyFont="1" applyFill="1" applyAlignment="1" applyProtection="1">
      <alignment vertical="center" wrapText="1"/>
    </xf>
    <xf numFmtId="0" fontId="3" fillId="2" borderId="0" xfId="0" applyFont="1" applyFill="1" applyAlignment="1" applyProtection="1">
      <alignment vertical="center" wrapText="1"/>
    </xf>
    <xf numFmtId="0" fontId="1" fillId="2" borderId="0" xfId="0" applyFont="1" applyFill="1" applyAlignment="1" applyProtection="1">
      <alignment vertical="center" wrapText="1"/>
    </xf>
    <xf numFmtId="0" fontId="5" fillId="0" borderId="0" xfId="0" applyFont="1" applyAlignment="1" applyProtection="1">
      <alignment vertical="center" wrapText="1"/>
    </xf>
    <xf numFmtId="0" fontId="7" fillId="0" borderId="0" xfId="0" applyFont="1">
      <alignment vertical="center"/>
    </xf>
    <xf numFmtId="0" fontId="6" fillId="2" borderId="0" xfId="0" applyFont="1" applyFill="1" applyAlignment="1" applyProtection="1">
      <alignment vertical="center" wrapText="1"/>
    </xf>
    <xf numFmtId="0" fontId="8" fillId="2" borderId="0" xfId="0" applyFont="1" applyFill="1" applyBorder="1" applyAlignment="1" applyProtection="1">
      <alignment vertical="center"/>
    </xf>
    <xf numFmtId="0" fontId="1" fillId="2" borderId="0" xfId="0" applyFont="1" applyFill="1" applyAlignment="1" applyProtection="1">
      <alignment vertical="center"/>
    </xf>
    <xf numFmtId="0" fontId="3" fillId="3" borderId="2" xfId="0" applyFont="1" applyFill="1" applyBorder="1" applyAlignment="1" applyProtection="1">
      <alignment horizontal="center" vertical="center"/>
    </xf>
    <xf numFmtId="0" fontId="15" fillId="3" borderId="8" xfId="0" applyFont="1" applyFill="1" applyBorder="1" applyAlignment="1" applyProtection="1">
      <alignment horizontal="center" vertical="center"/>
    </xf>
    <xf numFmtId="0" fontId="1" fillId="3" borderId="2" xfId="0" applyFont="1" applyFill="1" applyBorder="1" applyAlignment="1" applyProtection="1">
      <alignment horizontal="center" vertical="center"/>
    </xf>
    <xf numFmtId="178" fontId="1" fillId="0" borderId="2" xfId="0" applyNumberFormat="1" applyFont="1" applyBorder="1" applyAlignment="1" applyProtection="1">
      <alignment horizontal="center" vertical="center"/>
      <protection locked="0"/>
    </xf>
    <xf numFmtId="0" fontId="1" fillId="3" borderId="8" xfId="0" applyFont="1" applyFill="1" applyBorder="1" applyAlignment="1" applyProtection="1">
      <alignment vertical="center"/>
    </xf>
    <xf numFmtId="178" fontId="1" fillId="4" borderId="2" xfId="0" applyNumberFormat="1" applyFont="1" applyFill="1" applyBorder="1" applyAlignment="1" applyProtection="1">
      <alignment horizontal="center" vertical="center"/>
    </xf>
    <xf numFmtId="181" fontId="1" fillId="0" borderId="2" xfId="0" applyNumberFormat="1" applyFont="1" applyBorder="1" applyAlignment="1" applyProtection="1">
      <alignment horizontal="center" vertical="center"/>
      <protection locked="0"/>
    </xf>
    <xf numFmtId="0" fontId="1" fillId="3" borderId="8" xfId="0" applyFont="1" applyFill="1" applyBorder="1" applyAlignment="1" applyProtection="1">
      <alignment vertical="center" wrapText="1"/>
    </xf>
    <xf numFmtId="0" fontId="1" fillId="2" borderId="0" xfId="0" applyFont="1" applyFill="1" applyBorder="1" applyAlignment="1" applyProtection="1">
      <alignment vertical="center"/>
    </xf>
    <xf numFmtId="0" fontId="15" fillId="3" borderId="7" xfId="0" applyFont="1" applyFill="1" applyBorder="1" applyAlignment="1" applyProtection="1">
      <alignment horizontal="center" vertical="center"/>
    </xf>
    <xf numFmtId="0" fontId="15" fillId="3" borderId="2" xfId="0" applyFont="1" applyFill="1" applyBorder="1" applyAlignment="1" applyProtection="1">
      <alignment horizontal="center" vertical="center"/>
    </xf>
    <xf numFmtId="0" fontId="6" fillId="3" borderId="4"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6" fillId="3" borderId="2" xfId="0" applyFont="1" applyFill="1" applyBorder="1" applyAlignment="1" applyProtection="1">
      <alignment horizontal="center" vertical="center" wrapText="1"/>
    </xf>
    <xf numFmtId="177" fontId="1" fillId="0" borderId="2" xfId="0" applyNumberFormat="1" applyFont="1" applyBorder="1" applyAlignment="1" applyProtection="1">
      <alignment horizontal="center" vertical="center"/>
      <protection locked="0"/>
    </xf>
    <xf numFmtId="177" fontId="1" fillId="3" borderId="2" xfId="0" applyNumberFormat="1" applyFont="1" applyFill="1" applyBorder="1" applyAlignment="1" applyProtection="1">
      <alignment horizontal="center" vertical="center"/>
    </xf>
    <xf numFmtId="0" fontId="6" fillId="3" borderId="5" xfId="0" applyFont="1" applyFill="1" applyBorder="1" applyAlignment="1" applyProtection="1">
      <alignment horizontal="center" vertical="center" wrapText="1"/>
    </xf>
    <xf numFmtId="0" fontId="6" fillId="3" borderId="5"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5" fillId="3" borderId="2" xfId="0" applyFont="1" applyFill="1" applyBorder="1" applyAlignment="1" applyProtection="1">
      <alignment vertical="center" wrapText="1"/>
    </xf>
    <xf numFmtId="178" fontId="1" fillId="0" borderId="2" xfId="0" applyNumberFormat="1" applyFont="1" applyBorder="1" applyAlignment="1" applyProtection="1">
      <alignment horizontal="right" vertical="center" wrapText="1"/>
      <protection locked="0"/>
    </xf>
    <xf numFmtId="178" fontId="1" fillId="5" borderId="2" xfId="2" applyNumberFormat="1" applyFont="1" applyBorder="1" applyAlignment="1" applyProtection="1">
      <alignment horizontal="right" vertical="center" wrapText="1"/>
      <protection locked="0"/>
    </xf>
    <xf numFmtId="179" fontId="1" fillId="5" borderId="2" xfId="2" applyNumberFormat="1" applyFont="1" applyBorder="1" applyAlignment="1" applyProtection="1">
      <alignment horizontal="right" vertical="center" wrapText="1"/>
      <protection locked="0"/>
    </xf>
    <xf numFmtId="178" fontId="1" fillId="3" borderId="2" xfId="0" applyNumberFormat="1" applyFont="1" applyFill="1" applyBorder="1" applyAlignment="1" applyProtection="1">
      <alignment vertical="center" wrapText="1"/>
    </xf>
    <xf numFmtId="178" fontId="1" fillId="0" borderId="2" xfId="2" applyNumberFormat="1" applyFont="1" applyFill="1" applyBorder="1" applyAlignment="1" applyProtection="1">
      <alignment horizontal="right" vertical="center" wrapText="1"/>
      <protection locked="0"/>
    </xf>
    <xf numFmtId="179" fontId="1" fillId="0" borderId="2" xfId="2" applyNumberFormat="1" applyFont="1" applyFill="1" applyBorder="1" applyAlignment="1" applyProtection="1">
      <alignment horizontal="right" vertical="center" wrapText="1"/>
      <protection locked="0"/>
    </xf>
    <xf numFmtId="180" fontId="1" fillId="0" borderId="2" xfId="2" applyNumberFormat="1" applyFont="1" applyFill="1" applyBorder="1" applyAlignment="1" applyProtection="1">
      <alignment horizontal="right" vertical="center" wrapText="1"/>
      <protection locked="0"/>
    </xf>
    <xf numFmtId="0" fontId="8" fillId="3" borderId="2" xfId="0" applyFont="1" applyFill="1" applyBorder="1" applyAlignment="1" applyProtection="1">
      <alignment vertical="center" wrapText="1"/>
    </xf>
    <xf numFmtId="178" fontId="5" fillId="0" borderId="2" xfId="0" applyNumberFormat="1" applyFont="1" applyBorder="1" applyAlignment="1" applyProtection="1">
      <alignment horizontal="right" vertical="center" wrapText="1"/>
      <protection locked="0"/>
    </xf>
    <xf numFmtId="0" fontId="9" fillId="3" borderId="2" xfId="0" applyFont="1" applyFill="1" applyBorder="1" applyAlignment="1" applyProtection="1">
      <alignment vertical="center" wrapText="1"/>
    </xf>
    <xf numFmtId="0" fontId="6" fillId="3" borderId="2" xfId="0" applyFont="1" applyFill="1" applyBorder="1" applyAlignment="1" applyProtection="1">
      <alignment vertical="center" wrapText="1"/>
    </xf>
    <xf numFmtId="0" fontId="1" fillId="3" borderId="2" xfId="0" applyFont="1" applyFill="1" applyBorder="1" applyAlignment="1" applyProtection="1">
      <alignment vertical="center" wrapText="1"/>
    </xf>
    <xf numFmtId="0" fontId="1" fillId="3" borderId="8" xfId="0" applyFont="1" applyFill="1" applyBorder="1" applyAlignment="1" applyProtection="1">
      <alignment horizontal="center" vertical="center" wrapText="1"/>
    </xf>
    <xf numFmtId="178" fontId="1" fillId="3" borderId="8" xfId="0" applyNumberFormat="1" applyFont="1" applyFill="1" applyBorder="1" applyAlignment="1" applyProtection="1">
      <alignment vertical="center" wrapText="1"/>
    </xf>
    <xf numFmtId="0" fontId="3" fillId="4" borderId="9" xfId="0" applyFont="1" applyFill="1" applyBorder="1" applyAlignment="1" applyProtection="1">
      <alignment vertical="center" wrapText="1"/>
    </xf>
    <xf numFmtId="0" fontId="3" fillId="3" borderId="10" xfId="0" applyFont="1" applyFill="1" applyBorder="1" applyAlignment="1" applyProtection="1">
      <alignment horizontal="center" vertical="center" wrapText="1"/>
    </xf>
    <xf numFmtId="0" fontId="3" fillId="3" borderId="10" xfId="0" applyFont="1" applyFill="1" applyBorder="1" applyAlignment="1" applyProtection="1">
      <alignment vertical="center" wrapText="1"/>
    </xf>
    <xf numFmtId="178" fontId="3" fillId="3" borderId="10" xfId="0" applyNumberFormat="1" applyFont="1" applyFill="1" applyBorder="1" applyAlignment="1" applyProtection="1">
      <alignment vertical="center" wrapText="1"/>
    </xf>
    <xf numFmtId="179" fontId="3" fillId="3" borderId="10" xfId="0" applyNumberFormat="1" applyFont="1" applyFill="1" applyBorder="1" applyAlignment="1" applyProtection="1">
      <alignment vertical="center" wrapText="1"/>
    </xf>
    <xf numFmtId="180" fontId="3" fillId="3" borderId="10" xfId="0" applyNumberFormat="1" applyFont="1" applyFill="1" applyBorder="1" applyAlignment="1" applyProtection="1">
      <alignment vertical="center" wrapText="1"/>
    </xf>
    <xf numFmtId="178" fontId="3" fillId="3" borderId="11" xfId="0" applyNumberFormat="1" applyFont="1" applyFill="1" applyBorder="1" applyAlignment="1" applyProtection="1">
      <alignment vertical="center" wrapText="1"/>
    </xf>
    <xf numFmtId="0" fontId="8" fillId="0" borderId="2" xfId="0" applyFont="1" applyFill="1" applyBorder="1" applyAlignment="1" applyProtection="1">
      <alignment horizontal="center" vertical="center"/>
      <protection locked="0"/>
    </xf>
    <xf numFmtId="0" fontId="3" fillId="3" borderId="8" xfId="0" applyFont="1" applyFill="1" applyBorder="1" applyAlignment="1" applyProtection="1">
      <alignment horizontal="center" vertical="center"/>
    </xf>
    <xf numFmtId="178" fontId="1" fillId="3" borderId="10" xfId="0" applyNumberFormat="1" applyFont="1" applyFill="1" applyBorder="1" applyAlignment="1" applyProtection="1">
      <alignment horizontal="center" vertical="center"/>
    </xf>
    <xf numFmtId="0" fontId="1" fillId="3" borderId="11" xfId="0" applyFont="1" applyFill="1" applyBorder="1" applyAlignment="1" applyProtection="1">
      <alignment vertical="center"/>
    </xf>
    <xf numFmtId="0" fontId="30" fillId="3" borderId="8" xfId="1" applyFont="1" applyFill="1" applyBorder="1" applyAlignment="1" applyProtection="1">
      <alignment vertical="center"/>
    </xf>
    <xf numFmtId="0" fontId="8" fillId="0" borderId="8"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protection locked="0"/>
    </xf>
    <xf numFmtId="0" fontId="15" fillId="3" borderId="7" xfId="0" applyFont="1" applyFill="1" applyBorder="1" applyAlignment="1" applyProtection="1">
      <alignment horizontal="center" vertical="center"/>
    </xf>
    <xf numFmtId="0" fontId="12" fillId="3" borderId="4" xfId="0" applyFont="1" applyFill="1" applyBorder="1" applyAlignment="1" applyProtection="1">
      <alignment horizontal="center" vertical="center"/>
    </xf>
    <xf numFmtId="0" fontId="12" fillId="3" borderId="5" xfId="0" applyFont="1" applyFill="1" applyBorder="1" applyAlignment="1" applyProtection="1">
      <alignment horizontal="center" vertical="center"/>
    </xf>
    <xf numFmtId="0" fontId="12" fillId="3" borderId="6" xfId="0" applyFont="1" applyFill="1" applyBorder="1" applyAlignment="1" applyProtection="1">
      <alignment horizontal="center" vertical="center"/>
    </xf>
    <xf numFmtId="0" fontId="14" fillId="2" borderId="7" xfId="0" applyFont="1" applyFill="1" applyBorder="1" applyAlignment="1" applyProtection="1">
      <alignment horizontal="center" vertical="center"/>
      <protection locked="0"/>
    </xf>
    <xf numFmtId="0" fontId="14" fillId="2" borderId="2" xfId="0" applyFont="1" applyFill="1" applyBorder="1" applyAlignment="1" applyProtection="1">
      <alignment horizontal="center" vertical="center"/>
      <protection locked="0"/>
    </xf>
    <xf numFmtId="0" fontId="14" fillId="2" borderId="8" xfId="0" applyFont="1" applyFill="1" applyBorder="1" applyAlignment="1" applyProtection="1">
      <alignment horizontal="center" vertical="center"/>
      <protection locked="0"/>
    </xf>
    <xf numFmtId="0" fontId="15" fillId="3" borderId="7" xfId="0" applyFont="1" applyFill="1" applyBorder="1" applyAlignment="1" applyProtection="1">
      <alignment horizontal="center" vertical="center"/>
    </xf>
    <xf numFmtId="0" fontId="15" fillId="3" borderId="2" xfId="0" applyFont="1" applyFill="1" applyBorder="1" applyAlignment="1" applyProtection="1">
      <alignment horizontal="center" vertical="center"/>
    </xf>
    <xf numFmtId="0" fontId="8" fillId="0" borderId="2" xfId="0" applyFont="1" applyFill="1" applyBorder="1" applyAlignment="1" applyProtection="1">
      <alignment horizontal="center" vertical="center"/>
      <protection locked="0"/>
    </xf>
    <xf numFmtId="0" fontId="8" fillId="0" borderId="8" xfId="0" applyFont="1" applyFill="1" applyBorder="1" applyAlignment="1" applyProtection="1">
      <alignment horizontal="center" vertical="center"/>
      <protection locked="0"/>
    </xf>
    <xf numFmtId="0" fontId="15" fillId="3" borderId="7"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xf>
    <xf numFmtId="0" fontId="3" fillId="3" borderId="7"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0" fontId="3" fillId="3" borderId="2" xfId="0" applyFont="1" applyFill="1" applyBorder="1" applyAlignment="1" applyProtection="1">
      <alignment horizontal="left" vertical="center"/>
    </xf>
    <xf numFmtId="0" fontId="1" fillId="3" borderId="7" xfId="0" applyFont="1" applyFill="1" applyBorder="1" applyAlignment="1" applyProtection="1">
      <alignment horizontal="left" vertical="center" indent="1"/>
    </xf>
    <xf numFmtId="0" fontId="1" fillId="3" borderId="2" xfId="0" applyFont="1" applyFill="1" applyBorder="1" applyAlignment="1" applyProtection="1">
      <alignment horizontal="left" vertical="center" indent="1"/>
    </xf>
    <xf numFmtId="0" fontId="1" fillId="3" borderId="7" xfId="0" applyFont="1" applyFill="1" applyBorder="1" applyAlignment="1" applyProtection="1">
      <alignment horizontal="left" vertical="center" indent="2"/>
    </xf>
    <xf numFmtId="0" fontId="1" fillId="3" borderId="2" xfId="0" applyFont="1" applyFill="1" applyBorder="1" applyAlignment="1" applyProtection="1">
      <alignment horizontal="left" vertical="center" indent="2"/>
    </xf>
    <xf numFmtId="0" fontId="1" fillId="3" borderId="9" xfId="0" applyFont="1" applyFill="1" applyBorder="1" applyAlignment="1" applyProtection="1">
      <alignment horizontal="left" vertical="center" indent="2"/>
    </xf>
    <xf numFmtId="0" fontId="1" fillId="3" borderId="10" xfId="0" applyFont="1" applyFill="1" applyBorder="1" applyAlignment="1" applyProtection="1">
      <alignment horizontal="left" vertical="center" indent="2"/>
    </xf>
    <xf numFmtId="0" fontId="1" fillId="2" borderId="0" xfId="0" applyFont="1" applyFill="1" applyAlignment="1" applyProtection="1">
      <alignment horizontal="left" vertical="center"/>
    </xf>
    <xf numFmtId="0" fontId="6" fillId="2" borderId="0" xfId="0" applyFont="1" applyFill="1" applyAlignment="1" applyProtection="1">
      <alignment horizontal="left" vertical="center"/>
    </xf>
    <xf numFmtId="0" fontId="10" fillId="3" borderId="5" xfId="0" applyFont="1" applyFill="1"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0" fontId="6" fillId="3" borderId="5"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1" fillId="3" borderId="6" xfId="0" applyFont="1" applyFill="1" applyBorder="1" applyAlignment="1" applyProtection="1">
      <alignment horizontal="center" vertical="center" wrapText="1"/>
    </xf>
    <xf numFmtId="0" fontId="5" fillId="0" borderId="0" xfId="0" applyFont="1" applyAlignment="1" applyProtection="1">
      <alignment horizontal="left" vertical="center" wrapText="1"/>
    </xf>
    <xf numFmtId="0" fontId="6" fillId="4" borderId="7" xfId="0" applyFont="1" applyFill="1" applyBorder="1" applyAlignment="1" applyProtection="1">
      <alignment horizontal="center" vertical="center" wrapText="1"/>
    </xf>
    <xf numFmtId="0" fontId="1" fillId="4" borderId="7" xfId="0" applyFont="1" applyFill="1" applyBorder="1" applyAlignment="1" applyProtection="1">
      <alignment horizontal="center" vertical="center" wrapText="1"/>
    </xf>
    <xf numFmtId="0" fontId="1" fillId="3" borderId="13" xfId="0" applyFont="1" applyFill="1" applyBorder="1" applyAlignment="1" applyProtection="1">
      <alignment horizontal="left" vertical="center" wrapText="1"/>
    </xf>
    <xf numFmtId="0" fontId="1" fillId="3" borderId="14" xfId="0" applyFont="1" applyFill="1" applyBorder="1" applyAlignment="1" applyProtection="1">
      <alignment horizontal="left" vertical="center" wrapText="1"/>
    </xf>
    <xf numFmtId="0" fontId="1" fillId="3" borderId="15"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1" fillId="3" borderId="7" xfId="0" applyFont="1" applyFill="1" applyBorder="1" applyAlignment="1" applyProtection="1">
      <alignment horizontal="center" vertical="center"/>
    </xf>
    <xf numFmtId="0" fontId="1" fillId="3" borderId="2" xfId="0" applyFont="1" applyFill="1" applyBorder="1" applyAlignment="1" applyProtection="1">
      <alignment horizontal="center" vertical="center"/>
    </xf>
    <xf numFmtId="0" fontId="1" fillId="3" borderId="9"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7" fillId="0" borderId="0" xfId="0" applyFont="1" applyBorder="1" applyAlignment="1" applyProtection="1">
      <alignment horizontal="left" vertical="center" wrapText="1"/>
    </xf>
    <xf numFmtId="0" fontId="6" fillId="3" borderId="7" xfId="0" applyFont="1" applyFill="1" applyBorder="1" applyAlignment="1" applyProtection="1">
      <alignment horizontal="center" vertical="center" wrapText="1"/>
    </xf>
    <xf numFmtId="0" fontId="1" fillId="3" borderId="7" xfId="0" applyFont="1" applyFill="1" applyBorder="1" applyAlignment="1" applyProtection="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1" fillId="0" borderId="3" xfId="0" applyFont="1" applyBorder="1">
      <alignment vertical="center"/>
    </xf>
    <xf numFmtId="0" fontId="1" fillId="0" borderId="0" xfId="0" applyFont="1">
      <alignment vertical="center"/>
    </xf>
    <xf numFmtId="0" fontId="1" fillId="0" borderId="0" xfId="0" applyFont="1" applyAlignment="1">
      <alignment vertical="center" wrapText="1"/>
    </xf>
    <xf numFmtId="0" fontId="1" fillId="0" borderId="2" xfId="0" applyFont="1" applyBorder="1" applyAlignment="1">
      <alignment horizontal="center" vertical="center"/>
    </xf>
    <xf numFmtId="176" fontId="1" fillId="0" borderId="2" xfId="0" applyNumberFormat="1" applyFont="1" applyBorder="1" applyAlignment="1">
      <alignment horizontal="center" vertical="center"/>
    </xf>
    <xf numFmtId="0" fontId="1" fillId="0" borderId="2" xfId="0" applyFont="1" applyFill="1" applyBorder="1" applyAlignment="1">
      <alignment horizontal="center" vertical="center"/>
    </xf>
  </cellXfs>
  <cellStyles count="3">
    <cellStyle name="20% - 强调文字颜色 4" xfId="2" builtinId="42"/>
    <cellStyle name="常规" xfId="0" builtinId="0"/>
    <cellStyle name="超链接" xfId="1" builtinId="8"/>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523875</xdr:colOff>
      <xdr:row>0</xdr:row>
      <xdr:rowOff>0</xdr:rowOff>
    </xdr:from>
    <xdr:to>
      <xdr:col>19</xdr:col>
      <xdr:colOff>238125</xdr:colOff>
      <xdr:row>24</xdr:row>
      <xdr:rowOff>177775</xdr:rowOff>
    </xdr:to>
    <xdr:pic>
      <xdr:nvPicPr>
        <xdr:cNvPr id="2" name="图片 1"/>
        <xdr:cNvPicPr>
          <a:picLocks noChangeAspect="1"/>
        </xdr:cNvPicPr>
      </xdr:nvPicPr>
      <xdr:blipFill>
        <a:blip xmlns:r="http://schemas.openxmlformats.org/officeDocument/2006/relationships" r:embed="rId1"/>
        <a:stretch>
          <a:fillRect/>
        </a:stretch>
      </xdr:blipFill>
      <xdr:spPr>
        <a:xfrm>
          <a:off x="9559925" y="0"/>
          <a:ext cx="4743450" cy="7197090"/>
        </a:xfrm>
        <a:prstGeom prst="rect">
          <a:avLst/>
        </a:prstGeom>
      </xdr:spPr>
    </xdr:pic>
    <xdr:clientData/>
  </xdr:twoCellAnchor>
  <xdr:twoCellAnchor editAs="oneCell">
    <xdr:from>
      <xdr:col>11</xdr:col>
      <xdr:colOff>457200</xdr:colOff>
      <xdr:row>25</xdr:row>
      <xdr:rowOff>257174</xdr:rowOff>
    </xdr:from>
    <xdr:to>
      <xdr:col>19</xdr:col>
      <xdr:colOff>0</xdr:colOff>
      <xdr:row>40</xdr:row>
      <xdr:rowOff>19049</xdr:rowOff>
    </xdr:to>
    <xdr:pic>
      <xdr:nvPicPr>
        <xdr:cNvPr id="3" name="图片 2"/>
        <xdr:cNvPicPr>
          <a:picLocks noChangeAspect="1"/>
        </xdr:cNvPicPr>
      </xdr:nvPicPr>
      <xdr:blipFill>
        <a:blip xmlns:r="http://schemas.openxmlformats.org/officeDocument/2006/relationships" r:embed="rId2"/>
        <a:stretch>
          <a:fillRect/>
        </a:stretch>
      </xdr:blipFill>
      <xdr:spPr>
        <a:xfrm>
          <a:off x="9493250" y="7533640"/>
          <a:ext cx="4572000" cy="454342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tats.gov.cn/tjsj/tjbz/tjypfl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0"/>
  <sheetViews>
    <sheetView tabSelected="1" workbookViewId="0">
      <selection activeCell="A7" sqref="A7:A8"/>
    </sheetView>
  </sheetViews>
  <sheetFormatPr defaultColWidth="9" defaultRowHeight="15"/>
  <cols>
    <col min="1" max="1" width="11.5" style="12" customWidth="1"/>
    <col min="2" max="2" width="34.125" style="12" customWidth="1"/>
    <col min="3" max="3" width="20.25" style="12" customWidth="1"/>
    <col min="4" max="4" width="19" style="12" customWidth="1"/>
    <col min="5" max="5" width="60" style="12" customWidth="1"/>
    <col min="6" max="6" width="9" style="12"/>
    <col min="7" max="10" width="9" style="20"/>
    <col min="11" max="16384" width="9" style="12"/>
  </cols>
  <sheetData>
    <row r="1" spans="1:5" s="29" customFormat="1" ht="40.5" customHeight="1">
      <c r="A1" s="85" t="s">
        <v>143</v>
      </c>
      <c r="B1" s="86"/>
      <c r="C1" s="86"/>
      <c r="D1" s="86"/>
      <c r="E1" s="87"/>
    </row>
    <row r="2" spans="1:5" s="29" customFormat="1" ht="40.5" customHeight="1">
      <c r="A2" s="88" t="s">
        <v>177</v>
      </c>
      <c r="B2" s="89"/>
      <c r="C2" s="89"/>
      <c r="D2" s="89"/>
      <c r="E2" s="90"/>
    </row>
    <row r="3" spans="1:5" s="29" customFormat="1" ht="26.1" customHeight="1">
      <c r="A3" s="91" t="s">
        <v>0</v>
      </c>
      <c r="B3" s="92"/>
      <c r="C3" s="93"/>
      <c r="D3" s="93"/>
      <c r="E3" s="94"/>
    </row>
    <row r="4" spans="1:5" s="29" customFormat="1" ht="26.1" customHeight="1">
      <c r="A4" s="95" t="s">
        <v>144</v>
      </c>
      <c r="B4" s="96"/>
      <c r="C4" s="82"/>
      <c r="D4" s="31" t="s">
        <v>1</v>
      </c>
      <c r="E4" s="81"/>
    </row>
    <row r="5" spans="1:5" s="29" customFormat="1" ht="26.45" customHeight="1">
      <c r="A5" s="91" t="s">
        <v>2</v>
      </c>
      <c r="B5" s="92"/>
      <c r="C5" s="92"/>
      <c r="D5" s="92"/>
      <c r="E5" s="97"/>
    </row>
    <row r="6" spans="1:5" s="29" customFormat="1" ht="18" customHeight="1">
      <c r="A6" s="40"/>
      <c r="B6" s="41" t="s">
        <v>3</v>
      </c>
      <c r="C6" s="92" t="s">
        <v>145</v>
      </c>
      <c r="D6" s="92"/>
      <c r="E6" s="32" t="s">
        <v>4</v>
      </c>
    </row>
    <row r="7" spans="1:5" s="29" customFormat="1" ht="19.5" customHeight="1">
      <c r="A7" s="84" t="s">
        <v>187</v>
      </c>
      <c r="B7" s="76"/>
      <c r="C7" s="93"/>
      <c r="D7" s="93"/>
      <c r="E7" s="83"/>
    </row>
    <row r="8" spans="1:5" s="29" customFormat="1" ht="19.5" customHeight="1">
      <c r="A8" s="84" t="s">
        <v>188</v>
      </c>
      <c r="B8" s="76"/>
      <c r="C8" s="93"/>
      <c r="D8" s="93"/>
      <c r="E8" s="83"/>
    </row>
    <row r="9" spans="1:5" ht="26.45" customHeight="1">
      <c r="A9" s="98" t="s">
        <v>146</v>
      </c>
      <c r="B9" s="99"/>
      <c r="C9" s="31" t="s">
        <v>5</v>
      </c>
      <c r="D9" s="31" t="s">
        <v>6</v>
      </c>
      <c r="E9" s="77" t="s">
        <v>7</v>
      </c>
    </row>
    <row r="10" spans="1:5" ht="19.5" customHeight="1">
      <c r="A10" s="100" t="s">
        <v>147</v>
      </c>
      <c r="B10" s="101"/>
      <c r="C10" s="33" t="s">
        <v>178</v>
      </c>
      <c r="D10" s="36">
        <f>D11+D12</f>
        <v>0</v>
      </c>
      <c r="E10" s="35" t="s">
        <v>9</v>
      </c>
    </row>
    <row r="11" spans="1:5" ht="20.100000000000001" customHeight="1">
      <c r="A11" s="102" t="s">
        <v>148</v>
      </c>
      <c r="B11" s="103"/>
      <c r="C11" s="33" t="s">
        <v>178</v>
      </c>
      <c r="D11" s="34"/>
      <c r="E11" s="35" t="s">
        <v>10</v>
      </c>
    </row>
    <row r="12" spans="1:5" ht="20.100000000000001" customHeight="1">
      <c r="A12" s="102" t="s">
        <v>149</v>
      </c>
      <c r="B12" s="103"/>
      <c r="C12" s="33" t="s">
        <v>178</v>
      </c>
      <c r="D12" s="34"/>
      <c r="E12" s="35" t="s">
        <v>10</v>
      </c>
    </row>
    <row r="13" spans="1:5" ht="20.100000000000001" customHeight="1">
      <c r="A13" s="100" t="s">
        <v>179</v>
      </c>
      <c r="B13" s="101"/>
      <c r="C13" s="33"/>
      <c r="D13" s="36" t="s">
        <v>11</v>
      </c>
      <c r="E13" s="35"/>
    </row>
    <row r="14" spans="1:5" ht="20.100000000000001" customHeight="1">
      <c r="A14" s="102" t="s">
        <v>150</v>
      </c>
      <c r="B14" s="103"/>
      <c r="C14" s="33"/>
      <c r="D14" s="34"/>
      <c r="E14" s="35"/>
    </row>
    <row r="15" spans="1:5" ht="20.25" customHeight="1">
      <c r="A15" s="102" t="s">
        <v>151</v>
      </c>
      <c r="B15" s="103"/>
      <c r="C15" s="33"/>
      <c r="D15" s="37"/>
      <c r="E15" s="80" t="s">
        <v>184</v>
      </c>
    </row>
    <row r="16" spans="1:5" ht="34.5" customHeight="1">
      <c r="A16" s="102" t="s">
        <v>152</v>
      </c>
      <c r="B16" s="103"/>
      <c r="C16" s="33" t="s">
        <v>12</v>
      </c>
      <c r="D16" s="34"/>
      <c r="E16" s="38" t="s">
        <v>180</v>
      </c>
    </row>
    <row r="17" spans="1:5" ht="20.100000000000001" customHeight="1">
      <c r="A17" s="100" t="s">
        <v>181</v>
      </c>
      <c r="B17" s="101"/>
      <c r="C17" s="33" t="s">
        <v>182</v>
      </c>
      <c r="D17" s="36" t="e">
        <f>D10/D16</f>
        <v>#DIV/0!</v>
      </c>
      <c r="E17" s="35" t="s">
        <v>13</v>
      </c>
    </row>
    <row r="18" spans="1:5" ht="19.5" customHeight="1">
      <c r="A18" s="100" t="s">
        <v>14</v>
      </c>
      <c r="B18" s="101"/>
      <c r="C18" s="33"/>
      <c r="D18" s="36" t="s">
        <v>11</v>
      </c>
      <c r="E18" s="35"/>
    </row>
    <row r="19" spans="1:5" ht="20.100000000000001" customHeight="1">
      <c r="A19" s="102" t="s">
        <v>153</v>
      </c>
      <c r="B19" s="103"/>
      <c r="C19" s="33"/>
      <c r="D19" s="36" t="s">
        <v>11</v>
      </c>
      <c r="E19" s="35"/>
    </row>
    <row r="20" spans="1:5" ht="20.100000000000001" customHeight="1">
      <c r="A20" s="104" t="s">
        <v>154</v>
      </c>
      <c r="B20" s="105"/>
      <c r="C20" s="33" t="s">
        <v>178</v>
      </c>
      <c r="D20" s="36">
        <f>化石燃料燃烧排放!G25</f>
        <v>0</v>
      </c>
      <c r="E20" s="35" t="s">
        <v>15</v>
      </c>
    </row>
    <row r="21" spans="1:5" ht="20.100000000000001" customHeight="1">
      <c r="A21" s="104" t="s">
        <v>155</v>
      </c>
      <c r="B21" s="105"/>
      <c r="C21" s="33" t="s">
        <v>178</v>
      </c>
      <c r="D21" s="36">
        <f>间接排放!D4+间接排放!D5</f>
        <v>0</v>
      </c>
      <c r="E21" s="35" t="s">
        <v>16</v>
      </c>
    </row>
    <row r="22" spans="1:5" ht="20.100000000000001" customHeight="1">
      <c r="A22" s="104" t="s">
        <v>156</v>
      </c>
      <c r="B22" s="105"/>
      <c r="C22" s="33" t="s">
        <v>12</v>
      </c>
      <c r="D22" s="34"/>
      <c r="E22" s="38"/>
    </row>
    <row r="23" spans="1:5" ht="19.5" customHeight="1">
      <c r="A23" s="102" t="s">
        <v>157</v>
      </c>
      <c r="B23" s="103"/>
      <c r="C23" s="33"/>
      <c r="D23" s="36" t="s">
        <v>11</v>
      </c>
      <c r="E23" s="35"/>
    </row>
    <row r="24" spans="1:5" ht="20.100000000000001" customHeight="1">
      <c r="A24" s="104" t="s">
        <v>158</v>
      </c>
      <c r="B24" s="105"/>
      <c r="C24" s="33" t="s">
        <v>178</v>
      </c>
      <c r="D24" s="36">
        <f>化石燃料燃烧排放!L25</f>
        <v>0</v>
      </c>
      <c r="E24" s="35" t="s">
        <v>15</v>
      </c>
    </row>
    <row r="25" spans="1:5" ht="20.100000000000001" customHeight="1">
      <c r="A25" s="104" t="s">
        <v>183</v>
      </c>
      <c r="B25" s="105"/>
      <c r="C25" s="33" t="s">
        <v>178</v>
      </c>
      <c r="D25" s="36">
        <f>间接排放!D8+间接排放!D9</f>
        <v>0</v>
      </c>
      <c r="E25" s="35" t="s">
        <v>16</v>
      </c>
    </row>
    <row r="26" spans="1:5" ht="19.5" customHeight="1">
      <c r="A26" s="104" t="s">
        <v>159</v>
      </c>
      <c r="B26" s="105"/>
      <c r="C26" s="33" t="s">
        <v>12</v>
      </c>
      <c r="D26" s="34"/>
      <c r="E26" s="35"/>
    </row>
    <row r="27" spans="1:5" ht="20.100000000000001" customHeight="1">
      <c r="A27" s="102" t="s">
        <v>160</v>
      </c>
      <c r="B27" s="103"/>
      <c r="C27" s="33"/>
      <c r="D27" s="36" t="s">
        <v>11</v>
      </c>
      <c r="E27" s="35"/>
    </row>
    <row r="28" spans="1:5" ht="20.100000000000001" customHeight="1">
      <c r="A28" s="104" t="s">
        <v>161</v>
      </c>
      <c r="B28" s="105"/>
      <c r="C28" s="33" t="s">
        <v>178</v>
      </c>
      <c r="D28" s="36">
        <f>化石燃料燃烧排放!Q25</f>
        <v>0</v>
      </c>
      <c r="E28" s="35" t="s">
        <v>15</v>
      </c>
    </row>
    <row r="29" spans="1:5" ht="20.100000000000001" customHeight="1">
      <c r="A29" s="104" t="s">
        <v>162</v>
      </c>
      <c r="B29" s="105"/>
      <c r="C29" s="33" t="s">
        <v>178</v>
      </c>
      <c r="D29" s="36">
        <f>间接排放!D12+间接排放!D13</f>
        <v>0</v>
      </c>
      <c r="E29" s="35" t="s">
        <v>16</v>
      </c>
    </row>
    <row r="30" spans="1:5" ht="20.100000000000001" customHeight="1">
      <c r="A30" s="104" t="s">
        <v>163</v>
      </c>
      <c r="B30" s="105"/>
      <c r="C30" s="33" t="s">
        <v>12</v>
      </c>
      <c r="D30" s="34"/>
      <c r="E30" s="38"/>
    </row>
    <row r="31" spans="1:5" ht="19.5" customHeight="1">
      <c r="A31" s="102" t="s">
        <v>17</v>
      </c>
      <c r="B31" s="103"/>
      <c r="C31" s="33"/>
      <c r="D31" s="36" t="s">
        <v>11</v>
      </c>
      <c r="E31" s="35"/>
    </row>
    <row r="32" spans="1:5" ht="20.100000000000001" customHeight="1">
      <c r="A32" s="104" t="s">
        <v>164</v>
      </c>
      <c r="B32" s="105"/>
      <c r="C32" s="33" t="s">
        <v>178</v>
      </c>
      <c r="D32" s="36">
        <f>化石燃料燃烧排放!V25</f>
        <v>0</v>
      </c>
      <c r="E32" s="35" t="s">
        <v>15</v>
      </c>
    </row>
    <row r="33" spans="1:10" ht="20.100000000000001" customHeight="1">
      <c r="A33" s="104" t="s">
        <v>165</v>
      </c>
      <c r="B33" s="105"/>
      <c r="C33" s="33" t="s">
        <v>178</v>
      </c>
      <c r="D33" s="36">
        <f>间接排放!D16+间接排放!D17</f>
        <v>0</v>
      </c>
      <c r="E33" s="35" t="s">
        <v>16</v>
      </c>
    </row>
    <row r="34" spans="1:10" ht="20.100000000000001" customHeight="1">
      <c r="A34" s="104" t="s">
        <v>166</v>
      </c>
      <c r="B34" s="105"/>
      <c r="C34" s="33" t="s">
        <v>12</v>
      </c>
      <c r="D34" s="34"/>
      <c r="E34" s="35"/>
    </row>
    <row r="35" spans="1:10" ht="20.100000000000001" customHeight="1">
      <c r="A35" s="102" t="s">
        <v>167</v>
      </c>
      <c r="B35" s="103"/>
      <c r="C35" s="33"/>
      <c r="D35" s="36" t="s">
        <v>11</v>
      </c>
      <c r="E35" s="35"/>
    </row>
    <row r="36" spans="1:10" ht="18.75">
      <c r="A36" s="104" t="s">
        <v>168</v>
      </c>
      <c r="B36" s="105"/>
      <c r="C36" s="33" t="s">
        <v>178</v>
      </c>
      <c r="D36" s="36">
        <f>化石燃料燃烧排放!AA25</f>
        <v>0</v>
      </c>
      <c r="E36" s="35" t="s">
        <v>15</v>
      </c>
    </row>
    <row r="37" spans="1:10" ht="18.75">
      <c r="A37" s="104" t="s">
        <v>169</v>
      </c>
      <c r="B37" s="105"/>
      <c r="C37" s="33" t="s">
        <v>178</v>
      </c>
      <c r="D37" s="36">
        <f>间接排放!D20+间接排放!D21</f>
        <v>0</v>
      </c>
      <c r="E37" s="35" t="s">
        <v>16</v>
      </c>
    </row>
    <row r="38" spans="1:10" ht="15.75">
      <c r="A38" s="104" t="s">
        <v>170</v>
      </c>
      <c r="B38" s="105"/>
      <c r="C38" s="33" t="s">
        <v>12</v>
      </c>
      <c r="D38" s="34"/>
      <c r="E38" s="35"/>
    </row>
    <row r="39" spans="1:10" ht="15.75">
      <c r="A39" s="102" t="s">
        <v>171</v>
      </c>
      <c r="B39" s="103"/>
      <c r="C39" s="33"/>
      <c r="D39" s="36" t="s">
        <v>11</v>
      </c>
      <c r="E39" s="35"/>
    </row>
    <row r="40" spans="1:10" ht="18.75">
      <c r="A40" s="104" t="s">
        <v>172</v>
      </c>
      <c r="B40" s="105"/>
      <c r="C40" s="33" t="s">
        <v>178</v>
      </c>
      <c r="D40" s="36">
        <f>化石燃料燃烧排放!AF25</f>
        <v>0</v>
      </c>
      <c r="E40" s="35" t="s">
        <v>15</v>
      </c>
    </row>
    <row r="41" spans="1:10" ht="18.75">
      <c r="A41" s="104" t="s">
        <v>173</v>
      </c>
      <c r="B41" s="105"/>
      <c r="C41" s="33" t="s">
        <v>178</v>
      </c>
      <c r="D41" s="36">
        <f>间接排放!D24+间接排放!D25</f>
        <v>0</v>
      </c>
      <c r="E41" s="35" t="s">
        <v>16</v>
      </c>
    </row>
    <row r="42" spans="1:10" ht="15.75">
      <c r="A42" s="102" t="s">
        <v>174</v>
      </c>
      <c r="B42" s="103"/>
      <c r="C42" s="33"/>
      <c r="D42" s="36" t="s">
        <v>11</v>
      </c>
      <c r="E42" s="35"/>
    </row>
    <row r="43" spans="1:10" ht="18.75">
      <c r="A43" s="104" t="s">
        <v>175</v>
      </c>
      <c r="B43" s="105"/>
      <c r="C43" s="33" t="s">
        <v>178</v>
      </c>
      <c r="D43" s="36">
        <f>化石燃料燃烧排放!AK25</f>
        <v>0</v>
      </c>
      <c r="E43" s="35" t="s">
        <v>15</v>
      </c>
    </row>
    <row r="44" spans="1:10" ht="19.5" thickBot="1">
      <c r="A44" s="106" t="s">
        <v>176</v>
      </c>
      <c r="B44" s="107"/>
      <c r="C44" s="44" t="s">
        <v>178</v>
      </c>
      <c r="D44" s="78">
        <f>间接排放!D28+间接排放!D29</f>
        <v>0</v>
      </c>
      <c r="E44" s="79" t="s">
        <v>16</v>
      </c>
    </row>
    <row r="45" spans="1:10" s="30" customFormat="1" ht="15.75">
      <c r="A45" s="109" t="s">
        <v>18</v>
      </c>
      <c r="B45" s="109"/>
      <c r="C45" s="109"/>
      <c r="D45" s="109"/>
      <c r="E45" s="109"/>
      <c r="G45" s="39"/>
      <c r="H45" s="39"/>
      <c r="I45" s="39"/>
      <c r="J45" s="39"/>
    </row>
    <row r="46" spans="1:10" s="30" customFormat="1" ht="15.75">
      <c r="A46" s="108" t="s">
        <v>19</v>
      </c>
      <c r="B46" s="108"/>
      <c r="C46" s="108"/>
      <c r="D46" s="108"/>
      <c r="E46" s="108"/>
      <c r="G46" s="39"/>
      <c r="H46" s="39"/>
      <c r="I46" s="39"/>
      <c r="J46" s="39"/>
    </row>
    <row r="47" spans="1:10" s="30" customFormat="1" ht="15.75">
      <c r="A47" s="108" t="s">
        <v>20</v>
      </c>
      <c r="B47" s="108"/>
      <c r="C47" s="108"/>
      <c r="D47" s="108"/>
      <c r="E47" s="108"/>
      <c r="G47" s="39"/>
      <c r="H47" s="39"/>
      <c r="I47" s="39"/>
      <c r="J47" s="39"/>
    </row>
    <row r="48" spans="1:10" s="30" customFormat="1" ht="15.75">
      <c r="A48" s="108" t="s">
        <v>21</v>
      </c>
      <c r="B48" s="108"/>
      <c r="C48" s="108"/>
      <c r="D48" s="108"/>
      <c r="E48" s="108"/>
      <c r="G48" s="39"/>
      <c r="H48" s="39"/>
      <c r="I48" s="39"/>
      <c r="J48" s="39"/>
    </row>
    <row r="49" spans="1:10" s="30" customFormat="1" ht="15.75">
      <c r="A49" s="108" t="s">
        <v>22</v>
      </c>
      <c r="B49" s="108"/>
      <c r="C49" s="108"/>
      <c r="D49" s="108"/>
      <c r="E49" s="108"/>
      <c r="G49" s="39"/>
      <c r="H49" s="39"/>
      <c r="I49" s="39"/>
      <c r="J49" s="39"/>
    </row>
    <row r="50" spans="1:10" s="30" customFormat="1" ht="15.75">
      <c r="A50" s="108" t="s">
        <v>23</v>
      </c>
      <c r="B50" s="108"/>
      <c r="C50" s="108"/>
      <c r="D50" s="108"/>
      <c r="E50" s="108"/>
      <c r="G50" s="39"/>
      <c r="H50" s="39"/>
      <c r="I50" s="39"/>
      <c r="J50" s="39"/>
    </row>
  </sheetData>
  <sheetProtection formatCells="0" formatColumns="0" formatRows="0" insertColumns="0" insertRows="0" deleteColumns="0" deleteRows="0"/>
  <mergeCells count="51">
    <mergeCell ref="A50:E50"/>
    <mergeCell ref="A45:E45"/>
    <mergeCell ref="A46:E46"/>
    <mergeCell ref="A47:E47"/>
    <mergeCell ref="A48:E48"/>
    <mergeCell ref="A49:E49"/>
    <mergeCell ref="A40:B40"/>
    <mergeCell ref="A41:B41"/>
    <mergeCell ref="A42:B42"/>
    <mergeCell ref="A43:B43"/>
    <mergeCell ref="A44:B44"/>
    <mergeCell ref="A35:B35"/>
    <mergeCell ref="A36:B36"/>
    <mergeCell ref="A37:B37"/>
    <mergeCell ref="A38:B38"/>
    <mergeCell ref="A39:B39"/>
    <mergeCell ref="A30:B30"/>
    <mergeCell ref="A31:B31"/>
    <mergeCell ref="A32:B32"/>
    <mergeCell ref="A33:B33"/>
    <mergeCell ref="A34:B34"/>
    <mergeCell ref="A25:B25"/>
    <mergeCell ref="A26:B26"/>
    <mergeCell ref="A27:B27"/>
    <mergeCell ref="A28:B28"/>
    <mergeCell ref="A29:B29"/>
    <mergeCell ref="A20:B20"/>
    <mergeCell ref="A21:B21"/>
    <mergeCell ref="A22:B22"/>
    <mergeCell ref="A23:B23"/>
    <mergeCell ref="A24:B24"/>
    <mergeCell ref="A15:B15"/>
    <mergeCell ref="A16:B16"/>
    <mergeCell ref="A17:B17"/>
    <mergeCell ref="A18:B18"/>
    <mergeCell ref="A19:B19"/>
    <mergeCell ref="A10:B10"/>
    <mergeCell ref="A11:B11"/>
    <mergeCell ref="A12:B12"/>
    <mergeCell ref="A13:B13"/>
    <mergeCell ref="A14:B14"/>
    <mergeCell ref="A5:E5"/>
    <mergeCell ref="C6:D6"/>
    <mergeCell ref="C7:D7"/>
    <mergeCell ref="C8:D8"/>
    <mergeCell ref="A9:B9"/>
    <mergeCell ref="A1:E1"/>
    <mergeCell ref="A2:E2"/>
    <mergeCell ref="A3:B3"/>
    <mergeCell ref="C3:E3"/>
    <mergeCell ref="A4:B4"/>
  </mergeCells>
  <phoneticPr fontId="27" type="noConversion"/>
  <hyperlinks>
    <hyperlink ref="E15" r:id="rId1"/>
  </hyperlinks>
  <pageMargins left="0.75" right="0.75" top="1" bottom="1" header="0.50972222222222197" footer="0.50972222222222197"/>
  <pageSetup paperSize="9" scale="93" fitToHeight="0"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29"/>
  <sheetViews>
    <sheetView zoomScale="90" zoomScaleNormal="90" workbookViewId="0">
      <pane xSplit="2" ySplit="2" topLeftCell="C3" activePane="bottomRight" state="frozen"/>
      <selection pane="topRight"/>
      <selection pane="bottomLeft"/>
      <selection pane="bottomRight" activeCell="G14" sqref="G14"/>
    </sheetView>
  </sheetViews>
  <sheetFormatPr defaultColWidth="9" defaultRowHeight="15.75"/>
  <cols>
    <col min="1" max="1" width="9" style="25"/>
    <col min="2" max="2" width="22.125" style="25" customWidth="1"/>
    <col min="3" max="3" width="12.625" style="25" customWidth="1"/>
    <col min="4" max="5" width="14.5" style="25" customWidth="1"/>
    <col min="6" max="6" width="13.375" style="25" customWidth="1"/>
    <col min="7" max="7" width="12.375" style="25" customWidth="1"/>
    <col min="8" max="9" width="10.875" style="25" customWidth="1"/>
    <col min="10" max="11" width="13.375" style="25" customWidth="1"/>
    <col min="12" max="13" width="10.875" style="25" customWidth="1"/>
    <col min="14" max="14" width="11.875" style="25" customWidth="1"/>
    <col min="15" max="16" width="13.375" style="25" customWidth="1"/>
    <col min="17" max="19" width="10.875" style="25" customWidth="1"/>
    <col min="20" max="21" width="13.375" style="25" customWidth="1"/>
    <col min="22" max="23" width="10.875" style="25" customWidth="1"/>
    <col min="24" max="24" width="12.5" style="25" customWidth="1"/>
    <col min="25" max="26" width="13.375" style="25" customWidth="1"/>
    <col min="27" max="28" width="10.875" style="25" customWidth="1"/>
    <col min="29" max="29" width="11.375" style="25" customWidth="1"/>
    <col min="30" max="31" width="13.375" style="25" customWidth="1"/>
    <col min="32" max="34" width="10.875" style="25" customWidth="1"/>
    <col min="35" max="36" width="13.375" style="25" customWidth="1"/>
    <col min="37" max="37" width="10.875" style="25" customWidth="1"/>
    <col min="38" max="16384" width="9" style="25"/>
  </cols>
  <sheetData>
    <row r="1" spans="1:37" ht="40.5" customHeight="1">
      <c r="A1" s="118" t="s">
        <v>24</v>
      </c>
      <c r="B1" s="119"/>
      <c r="C1" s="112" t="s">
        <v>25</v>
      </c>
      <c r="D1" s="113"/>
      <c r="E1" s="113"/>
      <c r="F1" s="113"/>
      <c r="G1" s="113"/>
      <c r="H1" s="112" t="s">
        <v>26</v>
      </c>
      <c r="I1" s="113"/>
      <c r="J1" s="113"/>
      <c r="K1" s="113"/>
      <c r="L1" s="113"/>
      <c r="M1" s="112" t="s">
        <v>27</v>
      </c>
      <c r="N1" s="113"/>
      <c r="O1" s="113"/>
      <c r="P1" s="113"/>
      <c r="Q1" s="113"/>
      <c r="R1" s="112" t="s">
        <v>28</v>
      </c>
      <c r="S1" s="113"/>
      <c r="T1" s="113"/>
      <c r="U1" s="113"/>
      <c r="V1" s="113"/>
      <c r="W1" s="112" t="s">
        <v>29</v>
      </c>
      <c r="X1" s="113"/>
      <c r="Y1" s="113"/>
      <c r="Z1" s="113"/>
      <c r="AA1" s="113"/>
      <c r="AB1" s="110" t="s">
        <v>30</v>
      </c>
      <c r="AC1" s="111"/>
      <c r="AD1" s="111"/>
      <c r="AE1" s="111"/>
      <c r="AF1" s="111"/>
      <c r="AG1" s="112" t="s">
        <v>31</v>
      </c>
      <c r="AH1" s="113"/>
      <c r="AI1" s="113"/>
      <c r="AJ1" s="113"/>
      <c r="AK1" s="114"/>
    </row>
    <row r="2" spans="1:37" ht="59.25" customHeight="1">
      <c r="A2" s="120"/>
      <c r="B2" s="121"/>
      <c r="C2" s="51" t="s">
        <v>32</v>
      </c>
      <c r="D2" s="51" t="s">
        <v>33</v>
      </c>
      <c r="E2" s="51" t="s">
        <v>34</v>
      </c>
      <c r="F2" s="45" t="s">
        <v>35</v>
      </c>
      <c r="G2" s="51" t="s">
        <v>36</v>
      </c>
      <c r="H2" s="51" t="s">
        <v>32</v>
      </c>
      <c r="I2" s="51" t="s">
        <v>33</v>
      </c>
      <c r="J2" s="51" t="s">
        <v>34</v>
      </c>
      <c r="K2" s="45" t="s">
        <v>35</v>
      </c>
      <c r="L2" s="51" t="s">
        <v>36</v>
      </c>
      <c r="M2" s="51" t="s">
        <v>32</v>
      </c>
      <c r="N2" s="51" t="s">
        <v>33</v>
      </c>
      <c r="O2" s="51" t="s">
        <v>34</v>
      </c>
      <c r="P2" s="45" t="s">
        <v>35</v>
      </c>
      <c r="Q2" s="51" t="s">
        <v>36</v>
      </c>
      <c r="R2" s="51" t="s">
        <v>32</v>
      </c>
      <c r="S2" s="51" t="s">
        <v>33</v>
      </c>
      <c r="T2" s="51" t="s">
        <v>34</v>
      </c>
      <c r="U2" s="45" t="s">
        <v>35</v>
      </c>
      <c r="V2" s="51" t="s">
        <v>36</v>
      </c>
      <c r="W2" s="51" t="s">
        <v>32</v>
      </c>
      <c r="X2" s="51" t="s">
        <v>33</v>
      </c>
      <c r="Y2" s="51" t="s">
        <v>34</v>
      </c>
      <c r="Z2" s="45" t="s">
        <v>35</v>
      </c>
      <c r="AA2" s="51" t="s">
        <v>36</v>
      </c>
      <c r="AB2" s="51" t="s">
        <v>32</v>
      </c>
      <c r="AC2" s="52" t="s">
        <v>37</v>
      </c>
      <c r="AD2" s="52" t="s">
        <v>38</v>
      </c>
      <c r="AE2" s="53" t="s">
        <v>39</v>
      </c>
      <c r="AF2" s="51" t="s">
        <v>36</v>
      </c>
      <c r="AG2" s="51" t="s">
        <v>32</v>
      </c>
      <c r="AH2" s="51" t="s">
        <v>33</v>
      </c>
      <c r="AI2" s="51" t="s">
        <v>34</v>
      </c>
      <c r="AJ2" s="45" t="s">
        <v>35</v>
      </c>
      <c r="AK2" s="67" t="s">
        <v>36</v>
      </c>
    </row>
    <row r="3" spans="1:37" ht="20.100000000000001" customHeight="1">
      <c r="A3" s="116" t="s">
        <v>40</v>
      </c>
      <c r="B3" s="54" t="s">
        <v>41</v>
      </c>
      <c r="C3" s="55"/>
      <c r="D3" s="56">
        <f>'附录-指南缺省值'!D5</f>
        <v>26.7</v>
      </c>
      <c r="E3" s="57">
        <f>'附录-指南缺省值'!E5/1000</f>
        <v>2.7489999999999997E-2</v>
      </c>
      <c r="F3" s="56">
        <f>'附录-指南缺省值'!F5</f>
        <v>0.94</v>
      </c>
      <c r="G3" s="58">
        <f>C3*D3*E3*F3*44/12</f>
        <v>0</v>
      </c>
      <c r="H3" s="55"/>
      <c r="I3" s="56">
        <f>'附录-指南缺省值'!D5</f>
        <v>26.7</v>
      </c>
      <c r="J3" s="57">
        <f>'附录-指南缺省值'!E5/1000</f>
        <v>2.7489999999999997E-2</v>
      </c>
      <c r="K3" s="56">
        <f>'附录-指南缺省值'!F5</f>
        <v>0.94</v>
      </c>
      <c r="L3" s="58">
        <f>H3*I3*J3*K3*44/12</f>
        <v>0</v>
      </c>
      <c r="M3" s="55"/>
      <c r="N3" s="56">
        <f>'附录-指南缺省值'!D5</f>
        <v>26.7</v>
      </c>
      <c r="O3" s="57">
        <f>'附录-指南缺省值'!E5/1000</f>
        <v>2.7489999999999997E-2</v>
      </c>
      <c r="P3" s="56">
        <f>'附录-指南缺省值'!F5</f>
        <v>0.94</v>
      </c>
      <c r="Q3" s="58">
        <f>M3*N3*O3*P3*44/12</f>
        <v>0</v>
      </c>
      <c r="R3" s="55"/>
      <c r="S3" s="56">
        <f>'附录-指南缺省值'!D5</f>
        <v>26.7</v>
      </c>
      <c r="T3" s="57">
        <f>'附录-指南缺省值'!E5/1000</f>
        <v>2.7489999999999997E-2</v>
      </c>
      <c r="U3" s="56">
        <f>'附录-指南缺省值'!F5</f>
        <v>0.94</v>
      </c>
      <c r="V3" s="58">
        <f>R3*S3*T3*U3*44/12</f>
        <v>0</v>
      </c>
      <c r="W3" s="55"/>
      <c r="X3" s="56">
        <f>'附录-指南缺省值'!D5</f>
        <v>26.7</v>
      </c>
      <c r="Y3" s="57">
        <f>'附录-指南缺省值'!E5/1000</f>
        <v>2.7489999999999997E-2</v>
      </c>
      <c r="Z3" s="56">
        <f>'附录-指南缺省值'!F5</f>
        <v>0.94</v>
      </c>
      <c r="AA3" s="58">
        <f>W3*X3*Y3*Z3*44/12</f>
        <v>0</v>
      </c>
      <c r="AB3" s="55"/>
      <c r="AC3" s="59"/>
      <c r="AD3" s="60"/>
      <c r="AE3" s="61"/>
      <c r="AF3" s="58">
        <f>AB3*AC3*AD3*AE3*44/12</f>
        <v>0</v>
      </c>
      <c r="AG3" s="55"/>
      <c r="AH3" s="56">
        <f>'附录-指南缺省值'!D5</f>
        <v>26.7</v>
      </c>
      <c r="AI3" s="57">
        <f>'附录-指南缺省值'!E5/1000</f>
        <v>2.7489999999999997E-2</v>
      </c>
      <c r="AJ3" s="56">
        <f>'附录-指南缺省值'!F5</f>
        <v>0.94</v>
      </c>
      <c r="AK3" s="68">
        <f>AG3*AH3*AI3*AJ3*44/12</f>
        <v>0</v>
      </c>
    </row>
    <row r="4" spans="1:37" ht="20.100000000000001" customHeight="1">
      <c r="A4" s="116"/>
      <c r="B4" s="62" t="s">
        <v>42</v>
      </c>
      <c r="C4" s="55"/>
      <c r="D4" s="56">
        <f>'附录-指南缺省值'!D6</f>
        <v>19.57</v>
      </c>
      <c r="E4" s="57">
        <f>'附录-指南缺省值'!E6/1000</f>
        <v>2.6179999999999998E-2</v>
      </c>
      <c r="F4" s="56">
        <f>'附录-指南缺省值'!F6</f>
        <v>0.93</v>
      </c>
      <c r="G4" s="58">
        <f t="shared" ref="G4:G24" si="0">C4*D4*E4*F4*44/12</f>
        <v>0</v>
      </c>
      <c r="H4" s="55"/>
      <c r="I4" s="56">
        <f>'附录-指南缺省值'!D6</f>
        <v>19.57</v>
      </c>
      <c r="J4" s="57">
        <f>'附录-指南缺省值'!E6/1000</f>
        <v>2.6179999999999998E-2</v>
      </c>
      <c r="K4" s="56">
        <f>'附录-指南缺省值'!F6</f>
        <v>0.93</v>
      </c>
      <c r="L4" s="58">
        <f t="shared" ref="L4:L24" si="1">H4*I4*J4*K4*44/12</f>
        <v>0</v>
      </c>
      <c r="M4" s="55"/>
      <c r="N4" s="56">
        <f>'附录-指南缺省值'!D6</f>
        <v>19.57</v>
      </c>
      <c r="O4" s="57">
        <f>'附录-指南缺省值'!E6/1000</f>
        <v>2.6179999999999998E-2</v>
      </c>
      <c r="P4" s="56">
        <f>'附录-指南缺省值'!F6</f>
        <v>0.93</v>
      </c>
      <c r="Q4" s="58">
        <f t="shared" ref="Q4:Q24" si="2">M4*N4*O4*P4*44/12</f>
        <v>0</v>
      </c>
      <c r="R4" s="55"/>
      <c r="S4" s="56">
        <f>'附录-指南缺省值'!D6</f>
        <v>19.57</v>
      </c>
      <c r="T4" s="57">
        <f>'附录-指南缺省值'!E6/1000</f>
        <v>2.6179999999999998E-2</v>
      </c>
      <c r="U4" s="56">
        <f>'附录-指南缺省值'!F6</f>
        <v>0.93</v>
      </c>
      <c r="V4" s="58">
        <f t="shared" ref="V4:V24" si="3">R4*S4*T4*U4*44/12</f>
        <v>0</v>
      </c>
      <c r="W4" s="55"/>
      <c r="X4" s="56">
        <f>'附录-指南缺省值'!D6</f>
        <v>19.57</v>
      </c>
      <c r="Y4" s="57">
        <f>'附录-指南缺省值'!E6/1000</f>
        <v>2.6179999999999998E-2</v>
      </c>
      <c r="Z4" s="56">
        <f>'附录-指南缺省值'!F6</f>
        <v>0.93</v>
      </c>
      <c r="AA4" s="58">
        <f t="shared" ref="AA4:AA24" si="4">W4*X4*Y4*Z4*44/12</f>
        <v>0</v>
      </c>
      <c r="AB4" s="55"/>
      <c r="AC4" s="59"/>
      <c r="AD4" s="60"/>
      <c r="AE4" s="61"/>
      <c r="AF4" s="58">
        <f t="shared" ref="AF4:AF24" si="5">AB4*AC4*AD4*AE4*44/12</f>
        <v>0</v>
      </c>
      <c r="AG4" s="55"/>
      <c r="AH4" s="56">
        <f>'附录-指南缺省值'!D6</f>
        <v>19.57</v>
      </c>
      <c r="AI4" s="57">
        <f>'附录-指南缺省值'!E6/1000</f>
        <v>2.6179999999999998E-2</v>
      </c>
      <c r="AJ4" s="56">
        <f>'附录-指南缺省值'!F6</f>
        <v>0.93</v>
      </c>
      <c r="AK4" s="68">
        <f t="shared" ref="AK4:AK24" si="6">AG4*AH4*AI4*AJ4*44/12</f>
        <v>0</v>
      </c>
    </row>
    <row r="5" spans="1:37" ht="20.100000000000001" customHeight="1">
      <c r="A5" s="116"/>
      <c r="B5" s="62" t="s">
        <v>43</v>
      </c>
      <c r="C5" s="55"/>
      <c r="D5" s="56">
        <f>'附录-指南缺省值'!D7</f>
        <v>14.08</v>
      </c>
      <c r="E5" s="57">
        <f>'附录-指南缺省值'!E7/1000</f>
        <v>2.8000000000000001E-2</v>
      </c>
      <c r="F5" s="56">
        <f>'附录-指南缺省值'!F7</f>
        <v>0.96</v>
      </c>
      <c r="G5" s="58">
        <f t="shared" si="0"/>
        <v>0</v>
      </c>
      <c r="H5" s="55"/>
      <c r="I5" s="56">
        <f>'附录-指南缺省值'!D7</f>
        <v>14.08</v>
      </c>
      <c r="J5" s="57">
        <f>'附录-指南缺省值'!E7/1000</f>
        <v>2.8000000000000001E-2</v>
      </c>
      <c r="K5" s="56">
        <f>'附录-指南缺省值'!F7</f>
        <v>0.96</v>
      </c>
      <c r="L5" s="58">
        <f t="shared" si="1"/>
        <v>0</v>
      </c>
      <c r="M5" s="55"/>
      <c r="N5" s="56">
        <f>'附录-指南缺省值'!D7</f>
        <v>14.08</v>
      </c>
      <c r="O5" s="57">
        <f>'附录-指南缺省值'!E7/1000</f>
        <v>2.8000000000000001E-2</v>
      </c>
      <c r="P5" s="56">
        <f>'附录-指南缺省值'!F7</f>
        <v>0.96</v>
      </c>
      <c r="Q5" s="58">
        <f t="shared" si="2"/>
        <v>0</v>
      </c>
      <c r="R5" s="55"/>
      <c r="S5" s="56">
        <f>'附录-指南缺省值'!D7</f>
        <v>14.08</v>
      </c>
      <c r="T5" s="57">
        <f>'附录-指南缺省值'!E7/1000</f>
        <v>2.8000000000000001E-2</v>
      </c>
      <c r="U5" s="56">
        <f>'附录-指南缺省值'!F7</f>
        <v>0.96</v>
      </c>
      <c r="V5" s="58">
        <f t="shared" si="3"/>
        <v>0</v>
      </c>
      <c r="W5" s="55"/>
      <c r="X5" s="56">
        <f>'附录-指南缺省值'!D7</f>
        <v>14.08</v>
      </c>
      <c r="Y5" s="57">
        <f>'附录-指南缺省值'!E7/1000</f>
        <v>2.8000000000000001E-2</v>
      </c>
      <c r="Z5" s="56">
        <f>'附录-指南缺省值'!F7</f>
        <v>0.96</v>
      </c>
      <c r="AA5" s="58">
        <f t="shared" si="4"/>
        <v>0</v>
      </c>
      <c r="AB5" s="55"/>
      <c r="AC5" s="59"/>
      <c r="AD5" s="60"/>
      <c r="AE5" s="61"/>
      <c r="AF5" s="58">
        <f t="shared" si="5"/>
        <v>0</v>
      </c>
      <c r="AG5" s="55"/>
      <c r="AH5" s="56">
        <f>'附录-指南缺省值'!D7</f>
        <v>14.08</v>
      </c>
      <c r="AI5" s="57">
        <f>'附录-指南缺省值'!E7/1000</f>
        <v>2.8000000000000001E-2</v>
      </c>
      <c r="AJ5" s="56">
        <f>'附录-指南缺省值'!F7</f>
        <v>0.96</v>
      </c>
      <c r="AK5" s="68">
        <f t="shared" si="6"/>
        <v>0</v>
      </c>
    </row>
    <row r="6" spans="1:37" ht="20.100000000000001" customHeight="1">
      <c r="A6" s="116"/>
      <c r="B6" s="62" t="s">
        <v>44</v>
      </c>
      <c r="C6" s="55"/>
      <c r="D6" s="56">
        <f>'附录-指南缺省值'!D8</f>
        <v>26.344000000000001</v>
      </c>
      <c r="E6" s="57">
        <f>'附录-指南缺省值'!E8/1000</f>
        <v>2.5399999999999999E-2</v>
      </c>
      <c r="F6" s="56">
        <f>'附录-指南缺省值'!F8</f>
        <v>0.9</v>
      </c>
      <c r="G6" s="58">
        <f t="shared" si="0"/>
        <v>0</v>
      </c>
      <c r="H6" s="55"/>
      <c r="I6" s="56">
        <f>'附录-指南缺省值'!D8</f>
        <v>26.344000000000001</v>
      </c>
      <c r="J6" s="57">
        <f>'附录-指南缺省值'!E8/1000</f>
        <v>2.5399999999999999E-2</v>
      </c>
      <c r="K6" s="56">
        <f>'附录-指南缺省值'!F8</f>
        <v>0.9</v>
      </c>
      <c r="L6" s="58">
        <f t="shared" si="1"/>
        <v>0</v>
      </c>
      <c r="M6" s="55"/>
      <c r="N6" s="56">
        <f>'附录-指南缺省值'!D8</f>
        <v>26.344000000000001</v>
      </c>
      <c r="O6" s="57">
        <f>'附录-指南缺省值'!E8/1000</f>
        <v>2.5399999999999999E-2</v>
      </c>
      <c r="P6" s="56">
        <f>'附录-指南缺省值'!F8</f>
        <v>0.9</v>
      </c>
      <c r="Q6" s="58">
        <f t="shared" si="2"/>
        <v>0</v>
      </c>
      <c r="R6" s="55"/>
      <c r="S6" s="56">
        <f>'附录-指南缺省值'!D8</f>
        <v>26.344000000000001</v>
      </c>
      <c r="T6" s="57">
        <f>'附录-指南缺省值'!E8/1000</f>
        <v>2.5399999999999999E-2</v>
      </c>
      <c r="U6" s="56">
        <f>'附录-指南缺省值'!F8</f>
        <v>0.9</v>
      </c>
      <c r="V6" s="58">
        <f t="shared" si="3"/>
        <v>0</v>
      </c>
      <c r="W6" s="55"/>
      <c r="X6" s="56">
        <f>'附录-指南缺省值'!D8</f>
        <v>26.344000000000001</v>
      </c>
      <c r="Y6" s="57">
        <f>'附录-指南缺省值'!E8/1000</f>
        <v>2.5399999999999999E-2</v>
      </c>
      <c r="Z6" s="56">
        <f>'附录-指南缺省值'!F8</f>
        <v>0.9</v>
      </c>
      <c r="AA6" s="58">
        <f t="shared" si="4"/>
        <v>0</v>
      </c>
      <c r="AB6" s="55"/>
      <c r="AC6" s="59"/>
      <c r="AD6" s="60"/>
      <c r="AE6" s="61"/>
      <c r="AF6" s="58">
        <f t="shared" si="5"/>
        <v>0</v>
      </c>
      <c r="AG6" s="55"/>
      <c r="AH6" s="56">
        <f>'附录-指南缺省值'!D8</f>
        <v>26.344000000000001</v>
      </c>
      <c r="AI6" s="57">
        <f>'附录-指南缺省值'!E8/1000</f>
        <v>2.5399999999999999E-2</v>
      </c>
      <c r="AJ6" s="56">
        <f>'附录-指南缺省值'!F8</f>
        <v>0.9</v>
      </c>
      <c r="AK6" s="68">
        <f t="shared" si="6"/>
        <v>0</v>
      </c>
    </row>
    <row r="7" spans="1:37" ht="20.100000000000001" customHeight="1">
      <c r="A7" s="116"/>
      <c r="B7" s="62" t="s">
        <v>45</v>
      </c>
      <c r="C7" s="55"/>
      <c r="D7" s="56">
        <f>'附录-指南缺省值'!D9</f>
        <v>8.3629999999999995</v>
      </c>
      <c r="E7" s="57">
        <f>'附录-指南缺省值'!E9/1000</f>
        <v>2.5399999999999999E-2</v>
      </c>
      <c r="F7" s="56">
        <f>'附录-指南缺省值'!F9</f>
        <v>0.9</v>
      </c>
      <c r="G7" s="58">
        <f t="shared" si="0"/>
        <v>0</v>
      </c>
      <c r="H7" s="55"/>
      <c r="I7" s="56">
        <f>'附录-指南缺省值'!D9</f>
        <v>8.3629999999999995</v>
      </c>
      <c r="J7" s="57">
        <f>'附录-指南缺省值'!E9/1000</f>
        <v>2.5399999999999999E-2</v>
      </c>
      <c r="K7" s="56">
        <f>'附录-指南缺省值'!F9</f>
        <v>0.9</v>
      </c>
      <c r="L7" s="58">
        <f t="shared" si="1"/>
        <v>0</v>
      </c>
      <c r="M7" s="55"/>
      <c r="N7" s="56">
        <f>'附录-指南缺省值'!D9</f>
        <v>8.3629999999999995</v>
      </c>
      <c r="O7" s="57">
        <f>'附录-指南缺省值'!E9/1000</f>
        <v>2.5399999999999999E-2</v>
      </c>
      <c r="P7" s="56">
        <f>'附录-指南缺省值'!F9</f>
        <v>0.9</v>
      </c>
      <c r="Q7" s="58">
        <f t="shared" si="2"/>
        <v>0</v>
      </c>
      <c r="R7" s="55"/>
      <c r="S7" s="56">
        <f>'附录-指南缺省值'!D9</f>
        <v>8.3629999999999995</v>
      </c>
      <c r="T7" s="57">
        <f>'附录-指南缺省值'!E9/1000</f>
        <v>2.5399999999999999E-2</v>
      </c>
      <c r="U7" s="56">
        <f>'附录-指南缺省值'!F9</f>
        <v>0.9</v>
      </c>
      <c r="V7" s="58">
        <f t="shared" si="3"/>
        <v>0</v>
      </c>
      <c r="W7" s="55"/>
      <c r="X7" s="56">
        <f>'附录-指南缺省值'!D9</f>
        <v>8.3629999999999995</v>
      </c>
      <c r="Y7" s="57">
        <f>'附录-指南缺省值'!E9/1000</f>
        <v>2.5399999999999999E-2</v>
      </c>
      <c r="Z7" s="56">
        <f>'附录-指南缺省值'!F9</f>
        <v>0.9</v>
      </c>
      <c r="AA7" s="58">
        <f t="shared" si="4"/>
        <v>0</v>
      </c>
      <c r="AB7" s="55"/>
      <c r="AC7" s="59"/>
      <c r="AD7" s="60"/>
      <c r="AE7" s="61"/>
      <c r="AF7" s="58">
        <f t="shared" si="5"/>
        <v>0</v>
      </c>
      <c r="AG7" s="55"/>
      <c r="AH7" s="56">
        <f>'附录-指南缺省值'!D9</f>
        <v>8.3629999999999995</v>
      </c>
      <c r="AI7" s="57">
        <f>'附录-指南缺省值'!E9/1000</f>
        <v>2.5399999999999999E-2</v>
      </c>
      <c r="AJ7" s="56">
        <f>'附录-指南缺省值'!F9</f>
        <v>0.9</v>
      </c>
      <c r="AK7" s="68">
        <f t="shared" si="6"/>
        <v>0</v>
      </c>
    </row>
    <row r="8" spans="1:37" ht="20.100000000000001" customHeight="1">
      <c r="A8" s="116"/>
      <c r="B8" s="62" t="s">
        <v>46</v>
      </c>
      <c r="C8" s="55"/>
      <c r="D8" s="56">
        <f>'附录-指南缺省值'!D10</f>
        <v>17.46</v>
      </c>
      <c r="E8" s="57">
        <f>'附录-指南缺省值'!E10/1000</f>
        <v>3.3600000000000005E-2</v>
      </c>
      <c r="F8" s="56">
        <f>'附录-指南缺省值'!F10</f>
        <v>0.9</v>
      </c>
      <c r="G8" s="58">
        <f t="shared" si="0"/>
        <v>0</v>
      </c>
      <c r="H8" s="55"/>
      <c r="I8" s="56">
        <f>'附录-指南缺省值'!D10</f>
        <v>17.46</v>
      </c>
      <c r="J8" s="57">
        <f>'附录-指南缺省值'!E10/1000</f>
        <v>3.3600000000000005E-2</v>
      </c>
      <c r="K8" s="56">
        <f>'附录-指南缺省值'!F10</f>
        <v>0.9</v>
      </c>
      <c r="L8" s="58">
        <f t="shared" si="1"/>
        <v>0</v>
      </c>
      <c r="M8" s="55"/>
      <c r="N8" s="56">
        <f>'附录-指南缺省值'!D10</f>
        <v>17.46</v>
      </c>
      <c r="O8" s="57">
        <f>'附录-指南缺省值'!E10/1000</f>
        <v>3.3600000000000005E-2</v>
      </c>
      <c r="P8" s="56">
        <f>'附录-指南缺省值'!F10</f>
        <v>0.9</v>
      </c>
      <c r="Q8" s="58">
        <f t="shared" si="2"/>
        <v>0</v>
      </c>
      <c r="R8" s="55"/>
      <c r="S8" s="56">
        <f>'附录-指南缺省值'!D10</f>
        <v>17.46</v>
      </c>
      <c r="T8" s="57">
        <f>'附录-指南缺省值'!E10/1000</f>
        <v>3.3600000000000005E-2</v>
      </c>
      <c r="U8" s="56">
        <f>'附录-指南缺省值'!F10</f>
        <v>0.9</v>
      </c>
      <c r="V8" s="58">
        <f t="shared" si="3"/>
        <v>0</v>
      </c>
      <c r="W8" s="55"/>
      <c r="X8" s="56">
        <f>'附录-指南缺省值'!D10</f>
        <v>17.46</v>
      </c>
      <c r="Y8" s="57">
        <f>'附录-指南缺省值'!E10/1000</f>
        <v>3.3600000000000005E-2</v>
      </c>
      <c r="Z8" s="56">
        <f>'附录-指南缺省值'!F10</f>
        <v>0.9</v>
      </c>
      <c r="AA8" s="58">
        <f t="shared" si="4"/>
        <v>0</v>
      </c>
      <c r="AB8" s="55"/>
      <c r="AC8" s="59"/>
      <c r="AD8" s="60"/>
      <c r="AE8" s="61"/>
      <c r="AF8" s="58">
        <f t="shared" si="5"/>
        <v>0</v>
      </c>
      <c r="AG8" s="55"/>
      <c r="AH8" s="56">
        <f>'附录-指南缺省值'!D10</f>
        <v>17.46</v>
      </c>
      <c r="AI8" s="57">
        <f>'附录-指南缺省值'!E10/1000</f>
        <v>3.3600000000000005E-2</v>
      </c>
      <c r="AJ8" s="56">
        <f>'附录-指南缺省值'!F10</f>
        <v>0.9</v>
      </c>
      <c r="AK8" s="68">
        <f t="shared" si="6"/>
        <v>0</v>
      </c>
    </row>
    <row r="9" spans="1:37" ht="20.100000000000001" customHeight="1">
      <c r="A9" s="116"/>
      <c r="B9" s="62" t="s">
        <v>47</v>
      </c>
      <c r="C9" s="55"/>
      <c r="D9" s="56">
        <f>'附录-指南缺省值'!D11</f>
        <v>28.446999999999999</v>
      </c>
      <c r="E9" s="57">
        <f>'附录-指南缺省值'!E11/1000</f>
        <v>2.9499999999999998E-2</v>
      </c>
      <c r="F9" s="56">
        <f>'附录-指南缺省值'!F11</f>
        <v>0.93</v>
      </c>
      <c r="G9" s="58">
        <f t="shared" si="0"/>
        <v>0</v>
      </c>
      <c r="H9" s="55"/>
      <c r="I9" s="56">
        <f>'附录-指南缺省值'!D11</f>
        <v>28.446999999999999</v>
      </c>
      <c r="J9" s="57">
        <f>'附录-指南缺省值'!E11/1000</f>
        <v>2.9499999999999998E-2</v>
      </c>
      <c r="K9" s="56">
        <f>'附录-指南缺省值'!F11</f>
        <v>0.93</v>
      </c>
      <c r="L9" s="58">
        <f t="shared" si="1"/>
        <v>0</v>
      </c>
      <c r="M9" s="55"/>
      <c r="N9" s="56">
        <f>'附录-指南缺省值'!D11</f>
        <v>28.446999999999999</v>
      </c>
      <c r="O9" s="57">
        <f>'附录-指南缺省值'!E11/1000</f>
        <v>2.9499999999999998E-2</v>
      </c>
      <c r="P9" s="56">
        <f>'附录-指南缺省值'!F11</f>
        <v>0.93</v>
      </c>
      <c r="Q9" s="58">
        <f t="shared" si="2"/>
        <v>0</v>
      </c>
      <c r="R9" s="55"/>
      <c r="S9" s="56">
        <f>'附录-指南缺省值'!D11</f>
        <v>28.446999999999999</v>
      </c>
      <c r="T9" s="57">
        <f>'附录-指南缺省值'!E11/1000</f>
        <v>2.9499999999999998E-2</v>
      </c>
      <c r="U9" s="56">
        <f>'附录-指南缺省值'!F11</f>
        <v>0.93</v>
      </c>
      <c r="V9" s="58">
        <f t="shared" si="3"/>
        <v>0</v>
      </c>
      <c r="W9" s="55"/>
      <c r="X9" s="56">
        <f>'附录-指南缺省值'!D11</f>
        <v>28.446999999999999</v>
      </c>
      <c r="Y9" s="57">
        <f>'附录-指南缺省值'!E11/1000</f>
        <v>2.9499999999999998E-2</v>
      </c>
      <c r="Z9" s="56">
        <f>'附录-指南缺省值'!F11</f>
        <v>0.93</v>
      </c>
      <c r="AA9" s="58">
        <f t="shared" si="4"/>
        <v>0</v>
      </c>
      <c r="AB9" s="55"/>
      <c r="AC9" s="59"/>
      <c r="AD9" s="60"/>
      <c r="AE9" s="61"/>
      <c r="AF9" s="58">
        <f t="shared" si="5"/>
        <v>0</v>
      </c>
      <c r="AG9" s="55"/>
      <c r="AH9" s="56">
        <f>'附录-指南缺省值'!D11</f>
        <v>28.446999999999999</v>
      </c>
      <c r="AI9" s="57">
        <f>'附录-指南缺省值'!E11/1000</f>
        <v>2.9499999999999998E-2</v>
      </c>
      <c r="AJ9" s="56">
        <f>'附录-指南缺省值'!F11</f>
        <v>0.93</v>
      </c>
      <c r="AK9" s="68">
        <f t="shared" si="6"/>
        <v>0</v>
      </c>
    </row>
    <row r="10" spans="1:37" ht="20.100000000000001" customHeight="1">
      <c r="A10" s="116" t="s">
        <v>48</v>
      </c>
      <c r="B10" s="62" t="s">
        <v>49</v>
      </c>
      <c r="C10" s="55"/>
      <c r="D10" s="56">
        <f>'附录-指南缺省值'!D12</f>
        <v>41.816000000000003</v>
      </c>
      <c r="E10" s="57">
        <f>'附录-指南缺省值'!E12/1000</f>
        <v>2.01E-2</v>
      </c>
      <c r="F10" s="56">
        <f>'附录-指南缺省值'!F12</f>
        <v>0.98</v>
      </c>
      <c r="G10" s="58">
        <f t="shared" si="0"/>
        <v>0</v>
      </c>
      <c r="H10" s="55"/>
      <c r="I10" s="56">
        <f>'附录-指南缺省值'!D12</f>
        <v>41.816000000000003</v>
      </c>
      <c r="J10" s="57">
        <f>'附录-指南缺省值'!E12/1000</f>
        <v>2.01E-2</v>
      </c>
      <c r="K10" s="56">
        <f>'附录-指南缺省值'!F12</f>
        <v>0.98</v>
      </c>
      <c r="L10" s="58">
        <f t="shared" si="1"/>
        <v>0</v>
      </c>
      <c r="M10" s="55"/>
      <c r="N10" s="56">
        <f>'附录-指南缺省值'!D12</f>
        <v>41.816000000000003</v>
      </c>
      <c r="O10" s="57">
        <f>'附录-指南缺省值'!E12/1000</f>
        <v>2.01E-2</v>
      </c>
      <c r="P10" s="56">
        <f>'附录-指南缺省值'!F12</f>
        <v>0.98</v>
      </c>
      <c r="Q10" s="58">
        <f t="shared" si="2"/>
        <v>0</v>
      </c>
      <c r="R10" s="55"/>
      <c r="S10" s="56">
        <f>'附录-指南缺省值'!D12</f>
        <v>41.816000000000003</v>
      </c>
      <c r="T10" s="57">
        <f>'附录-指南缺省值'!E12/1000</f>
        <v>2.01E-2</v>
      </c>
      <c r="U10" s="56">
        <f>'附录-指南缺省值'!F12</f>
        <v>0.98</v>
      </c>
      <c r="V10" s="58">
        <f t="shared" si="3"/>
        <v>0</v>
      </c>
      <c r="W10" s="55"/>
      <c r="X10" s="56">
        <f>'附录-指南缺省值'!D12</f>
        <v>41.816000000000003</v>
      </c>
      <c r="Y10" s="57">
        <f>'附录-指南缺省值'!E12/1000</f>
        <v>2.01E-2</v>
      </c>
      <c r="Z10" s="56">
        <f>'附录-指南缺省值'!F12</f>
        <v>0.98</v>
      </c>
      <c r="AA10" s="58">
        <f t="shared" si="4"/>
        <v>0</v>
      </c>
      <c r="AB10" s="55"/>
      <c r="AC10" s="59"/>
      <c r="AD10" s="60"/>
      <c r="AE10" s="61"/>
      <c r="AF10" s="58">
        <f t="shared" si="5"/>
        <v>0</v>
      </c>
      <c r="AG10" s="55"/>
      <c r="AH10" s="56">
        <f>'附录-指南缺省值'!D12</f>
        <v>41.816000000000003</v>
      </c>
      <c r="AI10" s="57">
        <f>'附录-指南缺省值'!E12/1000</f>
        <v>2.01E-2</v>
      </c>
      <c r="AJ10" s="56">
        <f>'附录-指南缺省值'!F12</f>
        <v>0.98</v>
      </c>
      <c r="AK10" s="68">
        <f t="shared" si="6"/>
        <v>0</v>
      </c>
    </row>
    <row r="11" spans="1:37" ht="20.100000000000001" customHeight="1">
      <c r="A11" s="117"/>
      <c r="B11" s="62" t="s">
        <v>50</v>
      </c>
      <c r="C11" s="55"/>
      <c r="D11" s="56">
        <f>'附录-指南缺省值'!D13</f>
        <v>41.816000000000003</v>
      </c>
      <c r="E11" s="57">
        <f>'附录-指南缺省值'!E13/1000</f>
        <v>2.01E-2</v>
      </c>
      <c r="F11" s="56">
        <f>'附录-指南缺省值'!F13</f>
        <v>0.98</v>
      </c>
      <c r="G11" s="58">
        <f t="shared" si="0"/>
        <v>0</v>
      </c>
      <c r="H11" s="55"/>
      <c r="I11" s="56">
        <f>'附录-指南缺省值'!D13</f>
        <v>41.816000000000003</v>
      </c>
      <c r="J11" s="57">
        <f>'附录-指南缺省值'!E13/1000</f>
        <v>2.01E-2</v>
      </c>
      <c r="K11" s="56">
        <f>'附录-指南缺省值'!F13</f>
        <v>0.98</v>
      </c>
      <c r="L11" s="58">
        <f t="shared" si="1"/>
        <v>0</v>
      </c>
      <c r="M11" s="55"/>
      <c r="N11" s="56">
        <f>'附录-指南缺省值'!D13</f>
        <v>41.816000000000003</v>
      </c>
      <c r="O11" s="57">
        <f>'附录-指南缺省值'!E13/1000</f>
        <v>2.01E-2</v>
      </c>
      <c r="P11" s="56">
        <f>'附录-指南缺省值'!F13</f>
        <v>0.98</v>
      </c>
      <c r="Q11" s="58">
        <f t="shared" si="2"/>
        <v>0</v>
      </c>
      <c r="R11" s="55"/>
      <c r="S11" s="56">
        <f>'附录-指南缺省值'!D13</f>
        <v>41.816000000000003</v>
      </c>
      <c r="T11" s="57">
        <f>'附录-指南缺省值'!E13/1000</f>
        <v>2.01E-2</v>
      </c>
      <c r="U11" s="56">
        <f>'附录-指南缺省值'!F13</f>
        <v>0.98</v>
      </c>
      <c r="V11" s="58">
        <f t="shared" si="3"/>
        <v>0</v>
      </c>
      <c r="W11" s="55"/>
      <c r="X11" s="56">
        <f>'附录-指南缺省值'!D13</f>
        <v>41.816000000000003</v>
      </c>
      <c r="Y11" s="57">
        <f>'附录-指南缺省值'!E13/1000</f>
        <v>2.01E-2</v>
      </c>
      <c r="Z11" s="56">
        <f>'附录-指南缺省值'!F13</f>
        <v>0.98</v>
      </c>
      <c r="AA11" s="58">
        <f t="shared" si="4"/>
        <v>0</v>
      </c>
      <c r="AB11" s="55"/>
      <c r="AC11" s="59"/>
      <c r="AD11" s="60"/>
      <c r="AE11" s="61"/>
      <c r="AF11" s="58">
        <f t="shared" si="5"/>
        <v>0</v>
      </c>
      <c r="AG11" s="55"/>
      <c r="AH11" s="56">
        <f>'附录-指南缺省值'!D13</f>
        <v>41.816000000000003</v>
      </c>
      <c r="AI11" s="57">
        <f>'附录-指南缺省值'!E13/1000</f>
        <v>2.01E-2</v>
      </c>
      <c r="AJ11" s="56">
        <f>'附录-指南缺省值'!F13</f>
        <v>0.98</v>
      </c>
      <c r="AK11" s="68">
        <f t="shared" si="6"/>
        <v>0</v>
      </c>
    </row>
    <row r="12" spans="1:37" ht="20.100000000000001" customHeight="1">
      <c r="A12" s="117"/>
      <c r="B12" s="62" t="s">
        <v>51</v>
      </c>
      <c r="C12" s="55"/>
      <c r="D12" s="56">
        <f>'附录-指南缺省值'!D14</f>
        <v>43.07</v>
      </c>
      <c r="E12" s="57">
        <f>'附录-指南缺省值'!E14/1000</f>
        <v>1.89E-2</v>
      </c>
      <c r="F12" s="56">
        <f>'附录-指南缺省值'!F14</f>
        <v>0.98</v>
      </c>
      <c r="G12" s="58">
        <f t="shared" si="0"/>
        <v>0</v>
      </c>
      <c r="H12" s="55"/>
      <c r="I12" s="56">
        <f>'附录-指南缺省值'!D14</f>
        <v>43.07</v>
      </c>
      <c r="J12" s="57">
        <f>'附录-指南缺省值'!E14/1000</f>
        <v>1.89E-2</v>
      </c>
      <c r="K12" s="56">
        <f>'附录-指南缺省值'!F14</f>
        <v>0.98</v>
      </c>
      <c r="L12" s="58">
        <f t="shared" si="1"/>
        <v>0</v>
      </c>
      <c r="M12" s="55"/>
      <c r="N12" s="56">
        <f>'附录-指南缺省值'!D14</f>
        <v>43.07</v>
      </c>
      <c r="O12" s="57">
        <f>'附录-指南缺省值'!E14/1000</f>
        <v>1.89E-2</v>
      </c>
      <c r="P12" s="56">
        <f>'附录-指南缺省值'!F14</f>
        <v>0.98</v>
      </c>
      <c r="Q12" s="58">
        <f t="shared" si="2"/>
        <v>0</v>
      </c>
      <c r="R12" s="55"/>
      <c r="S12" s="56">
        <f>'附录-指南缺省值'!D14</f>
        <v>43.07</v>
      </c>
      <c r="T12" s="57">
        <f>'附录-指南缺省值'!E14/1000</f>
        <v>1.89E-2</v>
      </c>
      <c r="U12" s="56">
        <f>'附录-指南缺省值'!F14</f>
        <v>0.98</v>
      </c>
      <c r="V12" s="58">
        <f t="shared" si="3"/>
        <v>0</v>
      </c>
      <c r="W12" s="55"/>
      <c r="X12" s="56">
        <f>'附录-指南缺省值'!D14</f>
        <v>43.07</v>
      </c>
      <c r="Y12" s="57">
        <f>'附录-指南缺省值'!E14/1000</f>
        <v>1.89E-2</v>
      </c>
      <c r="Z12" s="56">
        <f>'附录-指南缺省值'!F14</f>
        <v>0.98</v>
      </c>
      <c r="AA12" s="58">
        <f t="shared" si="4"/>
        <v>0</v>
      </c>
      <c r="AB12" s="55"/>
      <c r="AC12" s="59"/>
      <c r="AD12" s="60"/>
      <c r="AE12" s="61"/>
      <c r="AF12" s="58">
        <f t="shared" si="5"/>
        <v>0</v>
      </c>
      <c r="AG12" s="55"/>
      <c r="AH12" s="56">
        <f>'附录-指南缺省值'!D14</f>
        <v>43.07</v>
      </c>
      <c r="AI12" s="57">
        <f>'附录-指南缺省值'!E14/1000</f>
        <v>1.89E-2</v>
      </c>
      <c r="AJ12" s="56">
        <f>'附录-指南缺省值'!F14</f>
        <v>0.98</v>
      </c>
      <c r="AK12" s="68">
        <f t="shared" si="6"/>
        <v>0</v>
      </c>
    </row>
    <row r="13" spans="1:37" ht="20.100000000000001" customHeight="1">
      <c r="A13" s="117"/>
      <c r="B13" s="62" t="s">
        <v>52</v>
      </c>
      <c r="C13" s="55"/>
      <c r="D13" s="56">
        <f>'附录-指南缺省值'!D15</f>
        <v>42.652000000000001</v>
      </c>
      <c r="E13" s="57">
        <f>'附录-指南缺省值'!E15/1000</f>
        <v>2.0199999999999999E-2</v>
      </c>
      <c r="F13" s="56">
        <f>'附录-指南缺省值'!F15</f>
        <v>0.98</v>
      </c>
      <c r="G13" s="58">
        <f t="shared" si="0"/>
        <v>0</v>
      </c>
      <c r="H13" s="55"/>
      <c r="I13" s="56">
        <f>'附录-指南缺省值'!D15</f>
        <v>42.652000000000001</v>
      </c>
      <c r="J13" s="57">
        <f>'附录-指南缺省值'!E15/1000</f>
        <v>2.0199999999999999E-2</v>
      </c>
      <c r="K13" s="56">
        <f>'附录-指南缺省值'!F15</f>
        <v>0.98</v>
      </c>
      <c r="L13" s="58">
        <f t="shared" si="1"/>
        <v>0</v>
      </c>
      <c r="M13" s="55"/>
      <c r="N13" s="56">
        <f>'附录-指南缺省值'!D15</f>
        <v>42.652000000000001</v>
      </c>
      <c r="O13" s="57">
        <f>'附录-指南缺省值'!E15/1000</f>
        <v>2.0199999999999999E-2</v>
      </c>
      <c r="P13" s="56">
        <f>'附录-指南缺省值'!F15</f>
        <v>0.98</v>
      </c>
      <c r="Q13" s="58">
        <f t="shared" si="2"/>
        <v>0</v>
      </c>
      <c r="R13" s="55"/>
      <c r="S13" s="56">
        <f>'附录-指南缺省值'!D15</f>
        <v>42.652000000000001</v>
      </c>
      <c r="T13" s="57">
        <f>'附录-指南缺省值'!E15/1000</f>
        <v>2.0199999999999999E-2</v>
      </c>
      <c r="U13" s="56">
        <f>'附录-指南缺省值'!F15</f>
        <v>0.98</v>
      </c>
      <c r="V13" s="58">
        <f t="shared" si="3"/>
        <v>0</v>
      </c>
      <c r="W13" s="55"/>
      <c r="X13" s="56">
        <f>'附录-指南缺省值'!D15</f>
        <v>42.652000000000001</v>
      </c>
      <c r="Y13" s="57">
        <f>'附录-指南缺省值'!E15/1000</f>
        <v>2.0199999999999999E-2</v>
      </c>
      <c r="Z13" s="56">
        <f>'附录-指南缺省值'!F15</f>
        <v>0.98</v>
      </c>
      <c r="AA13" s="58">
        <f t="shared" si="4"/>
        <v>0</v>
      </c>
      <c r="AB13" s="55"/>
      <c r="AC13" s="59"/>
      <c r="AD13" s="60"/>
      <c r="AE13" s="61"/>
      <c r="AF13" s="58">
        <f t="shared" si="5"/>
        <v>0</v>
      </c>
      <c r="AG13" s="55"/>
      <c r="AH13" s="56">
        <f>'附录-指南缺省值'!D15</f>
        <v>42.652000000000001</v>
      </c>
      <c r="AI13" s="57">
        <f>'附录-指南缺省值'!E15/1000</f>
        <v>2.0199999999999999E-2</v>
      </c>
      <c r="AJ13" s="56">
        <f>'附录-指南缺省值'!F15</f>
        <v>0.98</v>
      </c>
      <c r="AK13" s="68">
        <f t="shared" si="6"/>
        <v>0</v>
      </c>
    </row>
    <row r="14" spans="1:37" ht="20.100000000000001" customHeight="1">
      <c r="A14" s="117"/>
      <c r="B14" s="62" t="s">
        <v>53</v>
      </c>
      <c r="C14" s="55"/>
      <c r="D14" s="56">
        <f>'附录-指南缺省值'!D16</f>
        <v>44.75</v>
      </c>
      <c r="E14" s="57">
        <f>'附录-指南缺省值'!E16/1000</f>
        <v>1.9600000000000003E-2</v>
      </c>
      <c r="F14" s="56">
        <f>'附录-指南缺省值'!F16</f>
        <v>0.98</v>
      </c>
      <c r="G14" s="58">
        <f t="shared" si="0"/>
        <v>0</v>
      </c>
      <c r="H14" s="55"/>
      <c r="I14" s="56">
        <f>'附录-指南缺省值'!D16</f>
        <v>44.75</v>
      </c>
      <c r="J14" s="57">
        <f>'附录-指南缺省值'!E16/1000</f>
        <v>1.9600000000000003E-2</v>
      </c>
      <c r="K14" s="56">
        <f>'附录-指南缺省值'!F16</f>
        <v>0.98</v>
      </c>
      <c r="L14" s="58">
        <f t="shared" si="1"/>
        <v>0</v>
      </c>
      <c r="M14" s="55"/>
      <c r="N14" s="56">
        <f>'附录-指南缺省值'!D16</f>
        <v>44.75</v>
      </c>
      <c r="O14" s="57">
        <f>'附录-指南缺省值'!E16/1000</f>
        <v>1.9600000000000003E-2</v>
      </c>
      <c r="P14" s="56">
        <f>'附录-指南缺省值'!F16</f>
        <v>0.98</v>
      </c>
      <c r="Q14" s="58">
        <f t="shared" si="2"/>
        <v>0</v>
      </c>
      <c r="R14" s="55"/>
      <c r="S14" s="56">
        <f>'附录-指南缺省值'!D16</f>
        <v>44.75</v>
      </c>
      <c r="T14" s="57">
        <f>'附录-指南缺省值'!E16/1000</f>
        <v>1.9600000000000003E-2</v>
      </c>
      <c r="U14" s="56">
        <f>'附录-指南缺省值'!F16</f>
        <v>0.98</v>
      </c>
      <c r="V14" s="58">
        <f t="shared" si="3"/>
        <v>0</v>
      </c>
      <c r="W14" s="55"/>
      <c r="X14" s="56">
        <f>'附录-指南缺省值'!D16</f>
        <v>44.75</v>
      </c>
      <c r="Y14" s="57">
        <f>'附录-指南缺省值'!E16/1000</f>
        <v>1.9600000000000003E-2</v>
      </c>
      <c r="Z14" s="56">
        <f>'附录-指南缺省值'!F16</f>
        <v>0.98</v>
      </c>
      <c r="AA14" s="58">
        <f t="shared" si="4"/>
        <v>0</v>
      </c>
      <c r="AB14" s="55"/>
      <c r="AC14" s="59"/>
      <c r="AD14" s="60"/>
      <c r="AE14" s="61"/>
      <c r="AF14" s="58">
        <f t="shared" si="5"/>
        <v>0</v>
      </c>
      <c r="AG14" s="55"/>
      <c r="AH14" s="56">
        <f>'附录-指南缺省值'!D16</f>
        <v>44.75</v>
      </c>
      <c r="AI14" s="57">
        <f>'附录-指南缺省值'!E16/1000</f>
        <v>1.9600000000000003E-2</v>
      </c>
      <c r="AJ14" s="56">
        <f>'附录-指南缺省值'!F16</f>
        <v>0.98</v>
      </c>
      <c r="AK14" s="68">
        <f t="shared" si="6"/>
        <v>0</v>
      </c>
    </row>
    <row r="15" spans="1:37" s="23" customFormat="1" ht="20.100000000000001" customHeight="1">
      <c r="A15" s="117"/>
      <c r="B15" s="62" t="s">
        <v>54</v>
      </c>
      <c r="C15" s="63"/>
      <c r="D15" s="56">
        <f>'附录-指南缺省值'!D17</f>
        <v>41.868000000000002</v>
      </c>
      <c r="E15" s="57">
        <f>'附录-指南缺省值'!E17/1000</f>
        <v>1.72E-2</v>
      </c>
      <c r="F15" s="56">
        <f>'附录-指南缺省值'!F17</f>
        <v>0.98</v>
      </c>
      <c r="G15" s="58">
        <f t="shared" si="0"/>
        <v>0</v>
      </c>
      <c r="H15" s="63"/>
      <c r="I15" s="56">
        <f>'附录-指南缺省值'!D17</f>
        <v>41.868000000000002</v>
      </c>
      <c r="J15" s="57">
        <f>'附录-指南缺省值'!E17/1000</f>
        <v>1.72E-2</v>
      </c>
      <c r="K15" s="56">
        <f>'附录-指南缺省值'!F17</f>
        <v>0.98</v>
      </c>
      <c r="L15" s="58">
        <f t="shared" si="1"/>
        <v>0</v>
      </c>
      <c r="M15" s="63"/>
      <c r="N15" s="56">
        <f>'附录-指南缺省值'!D17</f>
        <v>41.868000000000002</v>
      </c>
      <c r="O15" s="57">
        <f>'附录-指南缺省值'!E17/1000</f>
        <v>1.72E-2</v>
      </c>
      <c r="P15" s="56">
        <f>'附录-指南缺省值'!F17</f>
        <v>0.98</v>
      </c>
      <c r="Q15" s="58">
        <f t="shared" si="2"/>
        <v>0</v>
      </c>
      <c r="R15" s="63"/>
      <c r="S15" s="56">
        <f>'附录-指南缺省值'!D17</f>
        <v>41.868000000000002</v>
      </c>
      <c r="T15" s="57">
        <f>'附录-指南缺省值'!E17/1000</f>
        <v>1.72E-2</v>
      </c>
      <c r="U15" s="56">
        <f>'附录-指南缺省值'!F17</f>
        <v>0.98</v>
      </c>
      <c r="V15" s="58">
        <f t="shared" si="3"/>
        <v>0</v>
      </c>
      <c r="W15" s="63"/>
      <c r="X15" s="56">
        <f>'附录-指南缺省值'!D17</f>
        <v>41.868000000000002</v>
      </c>
      <c r="Y15" s="57">
        <f>'附录-指南缺省值'!E17/1000</f>
        <v>1.72E-2</v>
      </c>
      <c r="Z15" s="56">
        <f>'附录-指南缺省值'!F17</f>
        <v>0.98</v>
      </c>
      <c r="AA15" s="58">
        <f t="shared" si="4"/>
        <v>0</v>
      </c>
      <c r="AB15" s="63"/>
      <c r="AC15" s="59"/>
      <c r="AD15" s="60"/>
      <c r="AE15" s="61"/>
      <c r="AF15" s="58">
        <f t="shared" si="5"/>
        <v>0</v>
      </c>
      <c r="AG15" s="63"/>
      <c r="AH15" s="56">
        <f>'附录-指南缺省值'!D17</f>
        <v>41.868000000000002</v>
      </c>
      <c r="AI15" s="57">
        <f>'附录-指南缺省值'!E17/1000</f>
        <v>1.72E-2</v>
      </c>
      <c r="AJ15" s="56">
        <f>'附录-指南缺省值'!F17</f>
        <v>0.98</v>
      </c>
      <c r="AK15" s="68">
        <f t="shared" si="6"/>
        <v>0</v>
      </c>
    </row>
    <row r="16" spans="1:37" ht="20.100000000000001" customHeight="1">
      <c r="A16" s="117"/>
      <c r="B16" s="62" t="s">
        <v>55</v>
      </c>
      <c r="C16" s="55"/>
      <c r="D16" s="56">
        <f>'附录-指南缺省值'!D18</f>
        <v>50.179000000000002</v>
      </c>
      <c r="E16" s="57">
        <f>'附录-指南缺省值'!E18/1000</f>
        <v>1.72E-2</v>
      </c>
      <c r="F16" s="56">
        <f>'附录-指南缺省值'!F18</f>
        <v>0.98</v>
      </c>
      <c r="G16" s="58">
        <f t="shared" si="0"/>
        <v>0</v>
      </c>
      <c r="H16" s="55"/>
      <c r="I16" s="56">
        <f>'附录-指南缺省值'!D18</f>
        <v>50.179000000000002</v>
      </c>
      <c r="J16" s="57">
        <f>'附录-指南缺省值'!E18/1000</f>
        <v>1.72E-2</v>
      </c>
      <c r="K16" s="56">
        <f>'附录-指南缺省值'!F18</f>
        <v>0.98</v>
      </c>
      <c r="L16" s="58">
        <f t="shared" si="1"/>
        <v>0</v>
      </c>
      <c r="M16" s="55"/>
      <c r="N16" s="56">
        <f>'附录-指南缺省值'!D18</f>
        <v>50.179000000000002</v>
      </c>
      <c r="O16" s="57">
        <f>'附录-指南缺省值'!E18/1000</f>
        <v>1.72E-2</v>
      </c>
      <c r="P16" s="56">
        <f>'附录-指南缺省值'!F18</f>
        <v>0.98</v>
      </c>
      <c r="Q16" s="58">
        <f t="shared" si="2"/>
        <v>0</v>
      </c>
      <c r="R16" s="55"/>
      <c r="S16" s="56">
        <f>'附录-指南缺省值'!D18</f>
        <v>50.179000000000002</v>
      </c>
      <c r="T16" s="57">
        <f>'附录-指南缺省值'!E18/1000</f>
        <v>1.72E-2</v>
      </c>
      <c r="U16" s="56">
        <f>'附录-指南缺省值'!F18</f>
        <v>0.98</v>
      </c>
      <c r="V16" s="58">
        <f t="shared" si="3"/>
        <v>0</v>
      </c>
      <c r="W16" s="55"/>
      <c r="X16" s="56">
        <f>'附录-指南缺省值'!D18</f>
        <v>50.179000000000002</v>
      </c>
      <c r="Y16" s="57">
        <f>'附录-指南缺省值'!E18/1000</f>
        <v>1.72E-2</v>
      </c>
      <c r="Z16" s="56">
        <f>'附录-指南缺省值'!F18</f>
        <v>0.98</v>
      </c>
      <c r="AA16" s="58">
        <f t="shared" si="4"/>
        <v>0</v>
      </c>
      <c r="AB16" s="55"/>
      <c r="AC16" s="59"/>
      <c r="AD16" s="60"/>
      <c r="AE16" s="61"/>
      <c r="AF16" s="58">
        <f t="shared" si="5"/>
        <v>0</v>
      </c>
      <c r="AG16" s="55"/>
      <c r="AH16" s="56">
        <f>'附录-指南缺省值'!D18</f>
        <v>50.179000000000002</v>
      </c>
      <c r="AI16" s="57">
        <f>'附录-指南缺省值'!E18/1000</f>
        <v>1.72E-2</v>
      </c>
      <c r="AJ16" s="56">
        <f>'附录-指南缺省值'!F18</f>
        <v>0.98</v>
      </c>
      <c r="AK16" s="68">
        <f t="shared" si="6"/>
        <v>0</v>
      </c>
    </row>
    <row r="17" spans="1:37" s="23" customFormat="1" ht="20.100000000000001" customHeight="1">
      <c r="A17" s="117"/>
      <c r="B17" s="62" t="s">
        <v>56</v>
      </c>
      <c r="C17" s="63"/>
      <c r="D17" s="56">
        <f>'附录-指南缺省值'!D19</f>
        <v>33.453000000000003</v>
      </c>
      <c r="E17" s="57">
        <f>'附录-指南缺省值'!E19/1000</f>
        <v>2.1999999999999999E-2</v>
      </c>
      <c r="F17" s="56">
        <f>'附录-指南缺省值'!F19</f>
        <v>0.98</v>
      </c>
      <c r="G17" s="58">
        <f t="shared" si="0"/>
        <v>0</v>
      </c>
      <c r="H17" s="63"/>
      <c r="I17" s="56">
        <f>'附录-指南缺省值'!D19</f>
        <v>33.453000000000003</v>
      </c>
      <c r="J17" s="57">
        <f>'附录-指南缺省值'!E19/1000</f>
        <v>2.1999999999999999E-2</v>
      </c>
      <c r="K17" s="56">
        <f>'附录-指南缺省值'!F19</f>
        <v>0.98</v>
      </c>
      <c r="L17" s="58">
        <f t="shared" si="1"/>
        <v>0</v>
      </c>
      <c r="M17" s="63"/>
      <c r="N17" s="56">
        <f>'附录-指南缺省值'!D19</f>
        <v>33.453000000000003</v>
      </c>
      <c r="O17" s="57">
        <f>'附录-指南缺省值'!E19/1000</f>
        <v>2.1999999999999999E-2</v>
      </c>
      <c r="P17" s="56">
        <f>'附录-指南缺省值'!F19</f>
        <v>0.98</v>
      </c>
      <c r="Q17" s="58">
        <f t="shared" si="2"/>
        <v>0</v>
      </c>
      <c r="R17" s="63"/>
      <c r="S17" s="56">
        <f>'附录-指南缺省值'!D19</f>
        <v>33.453000000000003</v>
      </c>
      <c r="T17" s="57">
        <f>'附录-指南缺省值'!E19/1000</f>
        <v>2.1999999999999999E-2</v>
      </c>
      <c r="U17" s="56">
        <f>'附录-指南缺省值'!F19</f>
        <v>0.98</v>
      </c>
      <c r="V17" s="58">
        <f t="shared" si="3"/>
        <v>0</v>
      </c>
      <c r="W17" s="63"/>
      <c r="X17" s="56">
        <f>'附录-指南缺省值'!D19</f>
        <v>33.453000000000003</v>
      </c>
      <c r="Y17" s="57">
        <f>'附录-指南缺省值'!E19/1000</f>
        <v>2.1999999999999999E-2</v>
      </c>
      <c r="Z17" s="56">
        <f>'附录-指南缺省值'!F19</f>
        <v>0.98</v>
      </c>
      <c r="AA17" s="58">
        <f t="shared" si="4"/>
        <v>0</v>
      </c>
      <c r="AB17" s="63"/>
      <c r="AC17" s="59"/>
      <c r="AD17" s="60"/>
      <c r="AE17" s="61"/>
      <c r="AF17" s="58">
        <f t="shared" si="5"/>
        <v>0</v>
      </c>
      <c r="AG17" s="63"/>
      <c r="AH17" s="56">
        <f>'附录-指南缺省值'!D19</f>
        <v>33.453000000000003</v>
      </c>
      <c r="AI17" s="57">
        <f>'附录-指南缺省值'!E19/1000</f>
        <v>2.1999999999999999E-2</v>
      </c>
      <c r="AJ17" s="56">
        <f>'附录-指南缺省值'!F19</f>
        <v>0.98</v>
      </c>
      <c r="AK17" s="68">
        <f t="shared" si="6"/>
        <v>0</v>
      </c>
    </row>
    <row r="18" spans="1:37" s="23" customFormat="1" ht="20.100000000000001" customHeight="1">
      <c r="A18" s="117"/>
      <c r="B18" s="64" t="s">
        <v>57</v>
      </c>
      <c r="C18" s="63"/>
      <c r="D18" s="56">
        <f>'附录-指南缺省值'!D20</f>
        <v>41.816000000000003</v>
      </c>
      <c r="E18" s="57">
        <f>'附录-指南缺省值'!E20/1000</f>
        <v>2.2699999999999998E-2</v>
      </c>
      <c r="F18" s="56">
        <f>'附录-指南缺省值'!F20</f>
        <v>0.98</v>
      </c>
      <c r="G18" s="58">
        <f t="shared" si="0"/>
        <v>0</v>
      </c>
      <c r="H18" s="63"/>
      <c r="I18" s="56">
        <f>'附录-指南缺省值'!D20</f>
        <v>41.816000000000003</v>
      </c>
      <c r="J18" s="57">
        <f>'附录-指南缺省值'!E20/1000</f>
        <v>2.2699999999999998E-2</v>
      </c>
      <c r="K18" s="56">
        <f>'附录-指南缺省值'!F20</f>
        <v>0.98</v>
      </c>
      <c r="L18" s="58">
        <f t="shared" si="1"/>
        <v>0</v>
      </c>
      <c r="M18" s="63"/>
      <c r="N18" s="56">
        <f>'附录-指南缺省值'!D20</f>
        <v>41.816000000000003</v>
      </c>
      <c r="O18" s="57">
        <f>'附录-指南缺省值'!E20/1000</f>
        <v>2.2699999999999998E-2</v>
      </c>
      <c r="P18" s="56">
        <f>'附录-指南缺省值'!F20</f>
        <v>0.98</v>
      </c>
      <c r="Q18" s="58">
        <f t="shared" si="2"/>
        <v>0</v>
      </c>
      <c r="R18" s="63"/>
      <c r="S18" s="56">
        <f>'附录-指南缺省值'!D20</f>
        <v>41.816000000000003</v>
      </c>
      <c r="T18" s="57">
        <f>'附录-指南缺省值'!E20/1000</f>
        <v>2.2699999999999998E-2</v>
      </c>
      <c r="U18" s="56">
        <f>'附录-指南缺省值'!F20</f>
        <v>0.98</v>
      </c>
      <c r="V18" s="58">
        <f t="shared" si="3"/>
        <v>0</v>
      </c>
      <c r="W18" s="63"/>
      <c r="X18" s="56">
        <f>'附录-指南缺省值'!D20</f>
        <v>41.816000000000003</v>
      </c>
      <c r="Y18" s="57">
        <f>'附录-指南缺省值'!E20/1000</f>
        <v>2.2699999999999998E-2</v>
      </c>
      <c r="Z18" s="56">
        <f>'附录-指南缺省值'!F20</f>
        <v>0.98</v>
      </c>
      <c r="AA18" s="58">
        <f t="shared" si="4"/>
        <v>0</v>
      </c>
      <c r="AB18" s="63"/>
      <c r="AC18" s="59"/>
      <c r="AD18" s="60"/>
      <c r="AE18" s="61"/>
      <c r="AF18" s="58">
        <f t="shared" si="5"/>
        <v>0</v>
      </c>
      <c r="AG18" s="63"/>
      <c r="AH18" s="56">
        <f>'附录-指南缺省值'!D20</f>
        <v>41.816000000000003</v>
      </c>
      <c r="AI18" s="57">
        <f>'附录-指南缺省值'!E20/1000</f>
        <v>2.2699999999999998E-2</v>
      </c>
      <c r="AJ18" s="56">
        <f>'附录-指南缺省值'!F20</f>
        <v>0.98</v>
      </c>
      <c r="AK18" s="68">
        <f t="shared" si="6"/>
        <v>0</v>
      </c>
    </row>
    <row r="19" spans="1:37" ht="20.100000000000001" customHeight="1">
      <c r="A19" s="116" t="s">
        <v>58</v>
      </c>
      <c r="B19" s="62" t="s">
        <v>59</v>
      </c>
      <c r="C19" s="55"/>
      <c r="D19" s="56">
        <f>'附录-指南缺省值'!D21</f>
        <v>173.54</v>
      </c>
      <c r="E19" s="57">
        <f>'附录-指南缺省值'!E21/1000</f>
        <v>1.21E-2</v>
      </c>
      <c r="F19" s="56">
        <f>'附录-指南缺省值'!F21</f>
        <v>0.99</v>
      </c>
      <c r="G19" s="58">
        <f t="shared" si="0"/>
        <v>0</v>
      </c>
      <c r="H19" s="55"/>
      <c r="I19" s="56">
        <f>'附录-指南缺省值'!D21</f>
        <v>173.54</v>
      </c>
      <c r="J19" s="57">
        <f>'附录-指南缺省值'!E21/1000</f>
        <v>1.21E-2</v>
      </c>
      <c r="K19" s="56">
        <f>'附录-指南缺省值'!F21</f>
        <v>0.99</v>
      </c>
      <c r="L19" s="58">
        <f t="shared" si="1"/>
        <v>0</v>
      </c>
      <c r="M19" s="55"/>
      <c r="N19" s="56">
        <f>'附录-指南缺省值'!D21</f>
        <v>173.54</v>
      </c>
      <c r="O19" s="57">
        <f>'附录-指南缺省值'!E21/1000</f>
        <v>1.21E-2</v>
      </c>
      <c r="P19" s="56">
        <f>'附录-指南缺省值'!F21</f>
        <v>0.99</v>
      </c>
      <c r="Q19" s="58">
        <f t="shared" si="2"/>
        <v>0</v>
      </c>
      <c r="R19" s="55"/>
      <c r="S19" s="56">
        <f>'附录-指南缺省值'!D21</f>
        <v>173.54</v>
      </c>
      <c r="T19" s="57">
        <f>'附录-指南缺省值'!E21/1000</f>
        <v>1.21E-2</v>
      </c>
      <c r="U19" s="56">
        <f>'附录-指南缺省值'!F21</f>
        <v>0.99</v>
      </c>
      <c r="V19" s="58">
        <f t="shared" si="3"/>
        <v>0</v>
      </c>
      <c r="W19" s="55"/>
      <c r="X19" s="56">
        <f>'附录-指南缺省值'!D21</f>
        <v>173.54</v>
      </c>
      <c r="Y19" s="57">
        <f>'附录-指南缺省值'!E21/1000</f>
        <v>1.21E-2</v>
      </c>
      <c r="Z19" s="56">
        <f>'附录-指南缺省值'!F21</f>
        <v>0.99</v>
      </c>
      <c r="AA19" s="58">
        <f t="shared" si="4"/>
        <v>0</v>
      </c>
      <c r="AB19" s="55"/>
      <c r="AC19" s="59"/>
      <c r="AD19" s="60"/>
      <c r="AE19" s="61"/>
      <c r="AF19" s="58">
        <f t="shared" si="5"/>
        <v>0</v>
      </c>
      <c r="AG19" s="55"/>
      <c r="AH19" s="56">
        <f>'附录-指南缺省值'!D21</f>
        <v>173.54</v>
      </c>
      <c r="AI19" s="57">
        <f>'附录-指南缺省值'!E21/1000</f>
        <v>1.21E-2</v>
      </c>
      <c r="AJ19" s="56">
        <f>'附录-指南缺省值'!F21</f>
        <v>0.99</v>
      </c>
      <c r="AK19" s="68">
        <f t="shared" si="6"/>
        <v>0</v>
      </c>
    </row>
    <row r="20" spans="1:37" s="23" customFormat="1" ht="20.100000000000001" customHeight="1">
      <c r="A20" s="116"/>
      <c r="B20" s="62" t="s">
        <v>60</v>
      </c>
      <c r="C20" s="63"/>
      <c r="D20" s="56">
        <f>'附录-指南缺省值'!D22</f>
        <v>33</v>
      </c>
      <c r="E20" s="57">
        <f>'附录-指南缺省值'!E22/1000</f>
        <v>7.0800000000000002E-2</v>
      </c>
      <c r="F20" s="56">
        <f>'附录-指南缺省值'!F22</f>
        <v>0.99</v>
      </c>
      <c r="G20" s="58">
        <f t="shared" si="0"/>
        <v>0</v>
      </c>
      <c r="H20" s="63"/>
      <c r="I20" s="56">
        <f>'附录-指南缺省值'!D22</f>
        <v>33</v>
      </c>
      <c r="J20" s="57">
        <f>'附录-指南缺省值'!E22/1000</f>
        <v>7.0800000000000002E-2</v>
      </c>
      <c r="K20" s="56">
        <f>'附录-指南缺省值'!F22</f>
        <v>0.99</v>
      </c>
      <c r="L20" s="58">
        <f t="shared" si="1"/>
        <v>0</v>
      </c>
      <c r="M20" s="63"/>
      <c r="N20" s="56">
        <f>'附录-指南缺省值'!D22</f>
        <v>33</v>
      </c>
      <c r="O20" s="57">
        <f>'附录-指南缺省值'!E22/1000</f>
        <v>7.0800000000000002E-2</v>
      </c>
      <c r="P20" s="56">
        <f>'附录-指南缺省值'!F22</f>
        <v>0.99</v>
      </c>
      <c r="Q20" s="58">
        <f t="shared" si="2"/>
        <v>0</v>
      </c>
      <c r="R20" s="63"/>
      <c r="S20" s="56">
        <f>'附录-指南缺省值'!D22</f>
        <v>33</v>
      </c>
      <c r="T20" s="57">
        <f>'附录-指南缺省值'!E22/1000</f>
        <v>7.0800000000000002E-2</v>
      </c>
      <c r="U20" s="56">
        <f>'附录-指南缺省值'!F22</f>
        <v>0.99</v>
      </c>
      <c r="V20" s="58">
        <f t="shared" si="3"/>
        <v>0</v>
      </c>
      <c r="W20" s="63"/>
      <c r="X20" s="56">
        <f>'附录-指南缺省值'!D22</f>
        <v>33</v>
      </c>
      <c r="Y20" s="57">
        <f>'附录-指南缺省值'!E22/1000</f>
        <v>7.0800000000000002E-2</v>
      </c>
      <c r="Z20" s="56">
        <f>'附录-指南缺省值'!F22</f>
        <v>0.99</v>
      </c>
      <c r="AA20" s="58">
        <f t="shared" si="4"/>
        <v>0</v>
      </c>
      <c r="AB20" s="63"/>
      <c r="AC20" s="59"/>
      <c r="AD20" s="60"/>
      <c r="AE20" s="61"/>
      <c r="AF20" s="58">
        <f t="shared" si="5"/>
        <v>0</v>
      </c>
      <c r="AG20" s="63"/>
      <c r="AH20" s="56">
        <f>'附录-指南缺省值'!D22</f>
        <v>33</v>
      </c>
      <c r="AI20" s="57">
        <f>'附录-指南缺省值'!E22/1000</f>
        <v>7.0800000000000002E-2</v>
      </c>
      <c r="AJ20" s="56">
        <f>'附录-指南缺省值'!F22</f>
        <v>0.99</v>
      </c>
      <c r="AK20" s="68">
        <f t="shared" si="6"/>
        <v>0</v>
      </c>
    </row>
    <row r="21" spans="1:37" s="23" customFormat="1" ht="20.100000000000001" customHeight="1">
      <c r="A21" s="116"/>
      <c r="B21" s="62" t="s">
        <v>61</v>
      </c>
      <c r="C21" s="63"/>
      <c r="D21" s="56">
        <f>'附录-指南缺省值'!D23</f>
        <v>84</v>
      </c>
      <c r="E21" s="57">
        <f>'附录-指南缺省值'!E23/1000</f>
        <v>4.9599999999999998E-2</v>
      </c>
      <c r="F21" s="56">
        <f>'附录-指南缺省值'!F23</f>
        <v>0.99</v>
      </c>
      <c r="G21" s="58">
        <f t="shared" si="0"/>
        <v>0</v>
      </c>
      <c r="H21" s="63"/>
      <c r="I21" s="56">
        <f>'附录-指南缺省值'!D23</f>
        <v>84</v>
      </c>
      <c r="J21" s="57">
        <f>'附录-指南缺省值'!E23/1000</f>
        <v>4.9599999999999998E-2</v>
      </c>
      <c r="K21" s="56">
        <f>'附录-指南缺省值'!F23</f>
        <v>0.99</v>
      </c>
      <c r="L21" s="58">
        <f t="shared" si="1"/>
        <v>0</v>
      </c>
      <c r="M21" s="63"/>
      <c r="N21" s="56">
        <f>'附录-指南缺省值'!D23</f>
        <v>84</v>
      </c>
      <c r="O21" s="57">
        <f>'附录-指南缺省值'!E23/1000</f>
        <v>4.9599999999999998E-2</v>
      </c>
      <c r="P21" s="56">
        <f>'附录-指南缺省值'!F23</f>
        <v>0.99</v>
      </c>
      <c r="Q21" s="58">
        <f t="shared" si="2"/>
        <v>0</v>
      </c>
      <c r="R21" s="63"/>
      <c r="S21" s="56">
        <f>'附录-指南缺省值'!D23</f>
        <v>84</v>
      </c>
      <c r="T21" s="57">
        <f>'附录-指南缺省值'!E23/1000</f>
        <v>4.9599999999999998E-2</v>
      </c>
      <c r="U21" s="56">
        <f>'附录-指南缺省值'!F23</f>
        <v>0.99</v>
      </c>
      <c r="V21" s="58">
        <f t="shared" si="3"/>
        <v>0</v>
      </c>
      <c r="W21" s="63"/>
      <c r="X21" s="56">
        <f>'附录-指南缺省值'!D23</f>
        <v>84</v>
      </c>
      <c r="Y21" s="57">
        <f>'附录-指南缺省值'!E23/1000</f>
        <v>4.9599999999999998E-2</v>
      </c>
      <c r="Z21" s="56">
        <f>'附录-指南缺省值'!F23</f>
        <v>0.99</v>
      </c>
      <c r="AA21" s="58">
        <f t="shared" si="4"/>
        <v>0</v>
      </c>
      <c r="AB21" s="63"/>
      <c r="AC21" s="59"/>
      <c r="AD21" s="60"/>
      <c r="AE21" s="61"/>
      <c r="AF21" s="58">
        <f t="shared" si="5"/>
        <v>0</v>
      </c>
      <c r="AG21" s="63"/>
      <c r="AH21" s="56">
        <f>'附录-指南缺省值'!D23</f>
        <v>84</v>
      </c>
      <c r="AI21" s="57">
        <f>'附录-指南缺省值'!E23/1000</f>
        <v>4.9599999999999998E-2</v>
      </c>
      <c r="AJ21" s="56">
        <f>'附录-指南缺省值'!F23</f>
        <v>0.99</v>
      </c>
      <c r="AK21" s="68">
        <f t="shared" si="6"/>
        <v>0</v>
      </c>
    </row>
    <row r="22" spans="1:37" ht="20.100000000000001" customHeight="1">
      <c r="A22" s="116"/>
      <c r="B22" s="65" t="s">
        <v>62</v>
      </c>
      <c r="C22" s="55"/>
      <c r="D22" s="56">
        <f>'附录-指南缺省值'!D24</f>
        <v>52.27</v>
      </c>
      <c r="E22" s="57">
        <f>'附录-指南缺省值'!E24/1000</f>
        <v>1.2199999999999999E-2</v>
      </c>
      <c r="F22" s="56">
        <f>'附录-指南缺省值'!F24</f>
        <v>0.99</v>
      </c>
      <c r="G22" s="58">
        <f t="shared" si="0"/>
        <v>0</v>
      </c>
      <c r="H22" s="55"/>
      <c r="I22" s="56">
        <f>'附录-指南缺省值'!D24</f>
        <v>52.27</v>
      </c>
      <c r="J22" s="57">
        <f>'附录-指南缺省值'!E24/1000</f>
        <v>1.2199999999999999E-2</v>
      </c>
      <c r="K22" s="56">
        <f>'附录-指南缺省值'!F24</f>
        <v>0.99</v>
      </c>
      <c r="L22" s="58">
        <f t="shared" si="1"/>
        <v>0</v>
      </c>
      <c r="M22" s="55"/>
      <c r="N22" s="56">
        <f>'附录-指南缺省值'!D24</f>
        <v>52.27</v>
      </c>
      <c r="O22" s="57">
        <f>'附录-指南缺省值'!E24/1000</f>
        <v>1.2199999999999999E-2</v>
      </c>
      <c r="P22" s="56">
        <f>'附录-指南缺省值'!F24</f>
        <v>0.99</v>
      </c>
      <c r="Q22" s="58">
        <f t="shared" si="2"/>
        <v>0</v>
      </c>
      <c r="R22" s="55"/>
      <c r="S22" s="56">
        <f>'附录-指南缺省值'!D24</f>
        <v>52.27</v>
      </c>
      <c r="T22" s="57">
        <f>'附录-指南缺省值'!E24/1000</f>
        <v>1.2199999999999999E-2</v>
      </c>
      <c r="U22" s="56">
        <f>'附录-指南缺省值'!F24</f>
        <v>0.99</v>
      </c>
      <c r="V22" s="58">
        <f t="shared" si="3"/>
        <v>0</v>
      </c>
      <c r="W22" s="55"/>
      <c r="X22" s="56">
        <f>'附录-指南缺省值'!D24</f>
        <v>52.27</v>
      </c>
      <c r="Y22" s="57">
        <f>'附录-指南缺省值'!E24/1000</f>
        <v>1.2199999999999999E-2</v>
      </c>
      <c r="Z22" s="56">
        <f>'附录-指南缺省值'!F24</f>
        <v>0.99</v>
      </c>
      <c r="AA22" s="58">
        <f t="shared" si="4"/>
        <v>0</v>
      </c>
      <c r="AB22" s="55"/>
      <c r="AC22" s="59"/>
      <c r="AD22" s="60"/>
      <c r="AE22" s="61"/>
      <c r="AF22" s="58">
        <f t="shared" si="5"/>
        <v>0</v>
      </c>
      <c r="AG22" s="55"/>
      <c r="AH22" s="56">
        <f>'附录-指南缺省值'!D24</f>
        <v>52.27</v>
      </c>
      <c r="AI22" s="57">
        <f>'附录-指南缺省值'!E24/1000</f>
        <v>1.2199999999999999E-2</v>
      </c>
      <c r="AJ22" s="56">
        <f>'附录-指南缺省值'!F24</f>
        <v>0.99</v>
      </c>
      <c r="AK22" s="68">
        <f t="shared" si="6"/>
        <v>0</v>
      </c>
    </row>
    <row r="23" spans="1:37" ht="20.100000000000001" customHeight="1">
      <c r="A23" s="116"/>
      <c r="B23" s="66" t="s">
        <v>63</v>
      </c>
      <c r="C23" s="55"/>
      <c r="D23" s="56">
        <f>'附录-指南缺省值'!D25</f>
        <v>389.31</v>
      </c>
      <c r="E23" s="57">
        <f>'附录-指南缺省值'!E25/1000</f>
        <v>1.5300000000000001E-2</v>
      </c>
      <c r="F23" s="56">
        <f>'附录-指南缺省值'!F25</f>
        <v>0.99</v>
      </c>
      <c r="G23" s="58">
        <f t="shared" si="0"/>
        <v>0</v>
      </c>
      <c r="H23" s="55"/>
      <c r="I23" s="56">
        <f>'附录-指南缺省值'!D25</f>
        <v>389.31</v>
      </c>
      <c r="J23" s="57">
        <f>'附录-指南缺省值'!E25/1000</f>
        <v>1.5300000000000001E-2</v>
      </c>
      <c r="K23" s="56">
        <f>'附录-指南缺省值'!F25</f>
        <v>0.99</v>
      </c>
      <c r="L23" s="58">
        <f t="shared" si="1"/>
        <v>0</v>
      </c>
      <c r="M23" s="55"/>
      <c r="N23" s="56">
        <f>'附录-指南缺省值'!D25</f>
        <v>389.31</v>
      </c>
      <c r="O23" s="57">
        <f>'附录-指南缺省值'!E25/1000</f>
        <v>1.5300000000000001E-2</v>
      </c>
      <c r="P23" s="56">
        <f>'附录-指南缺省值'!F25</f>
        <v>0.99</v>
      </c>
      <c r="Q23" s="58">
        <f t="shared" si="2"/>
        <v>0</v>
      </c>
      <c r="R23" s="55"/>
      <c r="S23" s="56">
        <f>'附录-指南缺省值'!D25</f>
        <v>389.31</v>
      </c>
      <c r="T23" s="57">
        <f>'附录-指南缺省值'!E25/1000</f>
        <v>1.5300000000000001E-2</v>
      </c>
      <c r="U23" s="56">
        <f>'附录-指南缺省值'!F25</f>
        <v>0.99</v>
      </c>
      <c r="V23" s="58">
        <f t="shared" si="3"/>
        <v>0</v>
      </c>
      <c r="W23" s="55"/>
      <c r="X23" s="56">
        <f>'附录-指南缺省值'!D25</f>
        <v>389.31</v>
      </c>
      <c r="Y23" s="57">
        <f>'附录-指南缺省值'!E25/1000</f>
        <v>1.5300000000000001E-2</v>
      </c>
      <c r="Z23" s="56">
        <f>'附录-指南缺省值'!F25</f>
        <v>0.99</v>
      </c>
      <c r="AA23" s="58">
        <f t="shared" si="4"/>
        <v>0</v>
      </c>
      <c r="AB23" s="55"/>
      <c r="AC23" s="59"/>
      <c r="AD23" s="60"/>
      <c r="AE23" s="61"/>
      <c r="AF23" s="58">
        <f t="shared" si="5"/>
        <v>0</v>
      </c>
      <c r="AG23" s="55"/>
      <c r="AH23" s="56">
        <f>'附录-指南缺省值'!D25</f>
        <v>389.31</v>
      </c>
      <c r="AI23" s="57">
        <f>'附录-指南缺省值'!E25/1000</f>
        <v>1.5300000000000001E-2</v>
      </c>
      <c r="AJ23" s="56">
        <f>'附录-指南缺省值'!F25</f>
        <v>0.99</v>
      </c>
      <c r="AK23" s="68">
        <f t="shared" si="6"/>
        <v>0</v>
      </c>
    </row>
    <row r="24" spans="1:37" ht="20.100000000000001" customHeight="1">
      <c r="A24" s="116"/>
      <c r="B24" s="65" t="s">
        <v>64</v>
      </c>
      <c r="C24" s="55"/>
      <c r="D24" s="56">
        <f>'附录-指南缺省值'!D26</f>
        <v>45.997999999999998</v>
      </c>
      <c r="E24" s="57">
        <f>'附录-指南缺省值'!E26/1000</f>
        <v>1.8200000000000001E-2</v>
      </c>
      <c r="F24" s="56">
        <f>'附录-指南缺省值'!F26</f>
        <v>0.99</v>
      </c>
      <c r="G24" s="58">
        <f t="shared" si="0"/>
        <v>0</v>
      </c>
      <c r="H24" s="55"/>
      <c r="I24" s="56">
        <f>'附录-指南缺省值'!D26</f>
        <v>45.997999999999998</v>
      </c>
      <c r="J24" s="57">
        <f>'附录-指南缺省值'!E26/1000</f>
        <v>1.8200000000000001E-2</v>
      </c>
      <c r="K24" s="56">
        <f>'附录-指南缺省值'!F26</f>
        <v>0.99</v>
      </c>
      <c r="L24" s="58">
        <f t="shared" si="1"/>
        <v>0</v>
      </c>
      <c r="M24" s="55"/>
      <c r="N24" s="56">
        <f>'附录-指南缺省值'!D26</f>
        <v>45.997999999999998</v>
      </c>
      <c r="O24" s="57">
        <f>'附录-指南缺省值'!E26/1000</f>
        <v>1.8200000000000001E-2</v>
      </c>
      <c r="P24" s="56">
        <f>'附录-指南缺省值'!F26</f>
        <v>0.99</v>
      </c>
      <c r="Q24" s="58">
        <f t="shared" si="2"/>
        <v>0</v>
      </c>
      <c r="R24" s="55"/>
      <c r="S24" s="56">
        <f>'附录-指南缺省值'!D26</f>
        <v>45.997999999999998</v>
      </c>
      <c r="T24" s="57">
        <f>'附录-指南缺省值'!E26/1000</f>
        <v>1.8200000000000001E-2</v>
      </c>
      <c r="U24" s="56">
        <f>'附录-指南缺省值'!F26</f>
        <v>0.99</v>
      </c>
      <c r="V24" s="58">
        <f t="shared" si="3"/>
        <v>0</v>
      </c>
      <c r="W24" s="55"/>
      <c r="X24" s="56">
        <f>'附录-指南缺省值'!D26</f>
        <v>45.997999999999998</v>
      </c>
      <c r="Y24" s="57">
        <f>'附录-指南缺省值'!E26/1000</f>
        <v>1.8200000000000001E-2</v>
      </c>
      <c r="Z24" s="56">
        <f>'附录-指南缺省值'!F26</f>
        <v>0.99</v>
      </c>
      <c r="AA24" s="58">
        <f t="shared" si="4"/>
        <v>0</v>
      </c>
      <c r="AB24" s="55"/>
      <c r="AC24" s="59"/>
      <c r="AD24" s="60"/>
      <c r="AE24" s="61"/>
      <c r="AF24" s="58">
        <f t="shared" si="5"/>
        <v>0</v>
      </c>
      <c r="AG24" s="55"/>
      <c r="AH24" s="56">
        <f>'附录-指南缺省值'!D26</f>
        <v>45.997999999999998</v>
      </c>
      <c r="AI24" s="57">
        <f>'附录-指南缺省值'!E26/1000</f>
        <v>1.8200000000000001E-2</v>
      </c>
      <c r="AJ24" s="56">
        <f>'附录-指南缺省值'!F26</f>
        <v>0.99</v>
      </c>
      <c r="AK24" s="68">
        <f t="shared" si="6"/>
        <v>0</v>
      </c>
    </row>
    <row r="25" spans="1:37" s="24" customFormat="1" ht="20.100000000000001" customHeight="1" thickBot="1">
      <c r="A25" s="69"/>
      <c r="B25" s="70" t="s">
        <v>65</v>
      </c>
      <c r="C25" s="71"/>
      <c r="D25" s="71"/>
      <c r="E25" s="71"/>
      <c r="F25" s="71"/>
      <c r="G25" s="72">
        <f>SUM(G3:G24)</f>
        <v>0</v>
      </c>
      <c r="H25" s="71"/>
      <c r="I25" s="73"/>
      <c r="J25" s="73"/>
      <c r="K25" s="74"/>
      <c r="L25" s="72">
        <f>SUM(L3:L24)</f>
        <v>0</v>
      </c>
      <c r="M25" s="71"/>
      <c r="N25" s="73"/>
      <c r="O25" s="73"/>
      <c r="P25" s="73"/>
      <c r="Q25" s="72">
        <f>SUM(Q3:Q24)</f>
        <v>0</v>
      </c>
      <c r="R25" s="71"/>
      <c r="S25" s="73"/>
      <c r="T25" s="73"/>
      <c r="U25" s="73"/>
      <c r="V25" s="72">
        <f>SUM(V3:V24)</f>
        <v>0</v>
      </c>
      <c r="W25" s="71"/>
      <c r="X25" s="73"/>
      <c r="Y25" s="73"/>
      <c r="Z25" s="73"/>
      <c r="AA25" s="72">
        <f>SUM(AA3:AA24)</f>
        <v>0</v>
      </c>
      <c r="AB25" s="71"/>
      <c r="AC25" s="73"/>
      <c r="AD25" s="73"/>
      <c r="AE25" s="73"/>
      <c r="AF25" s="72">
        <f>SUM(AF3:AF24)</f>
        <v>0</v>
      </c>
      <c r="AG25" s="71"/>
      <c r="AH25" s="73"/>
      <c r="AI25" s="73"/>
      <c r="AJ25" s="73"/>
      <c r="AK25" s="75">
        <f>SUM(AK3:AK24)</f>
        <v>0</v>
      </c>
    </row>
    <row r="26" spans="1:37" s="12" customFormat="1" ht="15">
      <c r="B26" s="21"/>
      <c r="L26" s="20"/>
      <c r="M26" s="20"/>
      <c r="N26" s="20"/>
      <c r="Q26" s="20"/>
      <c r="R26" s="20"/>
      <c r="S26" s="20"/>
      <c r="V26" s="20"/>
      <c r="W26" s="20"/>
      <c r="X26" s="20"/>
      <c r="AA26" s="20"/>
      <c r="AB26" s="20"/>
      <c r="AC26" s="20"/>
      <c r="AF26" s="20"/>
      <c r="AG26" s="20"/>
      <c r="AH26" s="20"/>
      <c r="AK26" s="20"/>
    </row>
    <row r="27" spans="1:37" s="23" customFormat="1" ht="62.25" customHeight="1">
      <c r="A27" s="26"/>
      <c r="B27" s="115" t="s">
        <v>185</v>
      </c>
      <c r="C27" s="115"/>
      <c r="D27" s="115"/>
      <c r="E27" s="115"/>
      <c r="F27" s="115"/>
      <c r="G27" s="115"/>
      <c r="H27" s="115"/>
    </row>
    <row r="28" spans="1:37" s="23" customFormat="1">
      <c r="A28" s="27"/>
    </row>
    <row r="29" spans="1:37">
      <c r="AC29" s="28"/>
      <c r="AH29" s="28"/>
    </row>
  </sheetData>
  <sheetProtection formatCells="0" formatColumns="0" formatRows="0" insertColumns="0" insertRows="0" insertHyperlinks="0" deleteColumns="0" deleteRows="0"/>
  <mergeCells count="12">
    <mergeCell ref="AB1:AF1"/>
    <mergeCell ref="AG1:AK1"/>
    <mergeCell ref="B27:H27"/>
    <mergeCell ref="A3:A9"/>
    <mergeCell ref="A10:A18"/>
    <mergeCell ref="A19:A24"/>
    <mergeCell ref="A1:B2"/>
    <mergeCell ref="C1:G1"/>
    <mergeCell ref="H1:L1"/>
    <mergeCell ref="M1:Q1"/>
    <mergeCell ref="R1:V1"/>
    <mergeCell ref="W1:AA1"/>
  </mergeCells>
  <phoneticPr fontId="27" type="noConversion"/>
  <pageMargins left="0.75" right="0.75" top="1" bottom="1" header="0.50972222222222197" footer="0.50972222222222197"/>
  <pageSetup paperSize="9" scale="66" fitToWidth="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7" workbookViewId="0">
      <selection activeCell="C37" sqref="C37"/>
    </sheetView>
  </sheetViews>
  <sheetFormatPr defaultColWidth="9" defaultRowHeight="15.75"/>
  <cols>
    <col min="1" max="1" width="12.125" style="13" customWidth="1"/>
    <col min="2" max="2" width="20.5" style="13" customWidth="1"/>
    <col min="3" max="3" width="19.375" style="13" customWidth="1"/>
    <col min="4" max="4" width="13.625" style="14" customWidth="1"/>
    <col min="5" max="5" width="44.375" style="13" customWidth="1"/>
    <col min="6" max="16384" width="9" style="13"/>
  </cols>
  <sheetData>
    <row r="1" spans="1:5" ht="20.100000000000001" customHeight="1">
      <c r="A1" s="42" t="s">
        <v>66</v>
      </c>
      <c r="B1" s="48" t="s">
        <v>67</v>
      </c>
      <c r="C1" s="43" t="s">
        <v>68</v>
      </c>
      <c r="D1" s="49" t="s">
        <v>69</v>
      </c>
      <c r="E1" s="50" t="s">
        <v>70</v>
      </c>
    </row>
    <row r="2" spans="1:5" ht="20.100000000000001" customHeight="1">
      <c r="A2" s="127" t="s">
        <v>25</v>
      </c>
      <c r="B2" s="15" t="s">
        <v>71</v>
      </c>
      <c r="C2" s="17" t="s">
        <v>72</v>
      </c>
      <c r="D2" s="46"/>
      <c r="E2" s="16"/>
    </row>
    <row r="3" spans="1:5" ht="20.100000000000001" customHeight="1">
      <c r="A3" s="128"/>
      <c r="B3" s="15" t="s">
        <v>73</v>
      </c>
      <c r="C3" s="17" t="s">
        <v>74</v>
      </c>
      <c r="D3" s="46"/>
      <c r="E3" s="16"/>
    </row>
    <row r="4" spans="1:5" ht="20.100000000000001" customHeight="1">
      <c r="A4" s="128"/>
      <c r="B4" s="17" t="s">
        <v>75</v>
      </c>
      <c r="C4" s="17" t="s">
        <v>8</v>
      </c>
      <c r="D4" s="47">
        <f>D2*$D$30</f>
        <v>0</v>
      </c>
      <c r="E4" s="16"/>
    </row>
    <row r="5" spans="1:5" ht="20.100000000000001" customHeight="1">
      <c r="A5" s="128"/>
      <c r="B5" s="17" t="s">
        <v>76</v>
      </c>
      <c r="C5" s="17" t="s">
        <v>8</v>
      </c>
      <c r="D5" s="47">
        <f>D3*$D$31</f>
        <v>0</v>
      </c>
      <c r="E5" s="16"/>
    </row>
    <row r="6" spans="1:5" ht="20.100000000000001" customHeight="1">
      <c r="A6" s="127" t="s">
        <v>26</v>
      </c>
      <c r="B6" s="15" t="s">
        <v>71</v>
      </c>
      <c r="C6" s="17" t="s">
        <v>72</v>
      </c>
      <c r="D6" s="46"/>
      <c r="E6" s="16"/>
    </row>
    <row r="7" spans="1:5" ht="20.100000000000001" customHeight="1">
      <c r="A7" s="128"/>
      <c r="B7" s="15" t="s">
        <v>73</v>
      </c>
      <c r="C7" s="17" t="s">
        <v>74</v>
      </c>
      <c r="D7" s="46"/>
      <c r="E7" s="16"/>
    </row>
    <row r="8" spans="1:5" ht="20.100000000000001" customHeight="1">
      <c r="A8" s="128"/>
      <c r="B8" s="17" t="s">
        <v>75</v>
      </c>
      <c r="C8" s="17" t="s">
        <v>8</v>
      </c>
      <c r="D8" s="47">
        <f>D6*$D$30</f>
        <v>0</v>
      </c>
      <c r="E8" s="16"/>
    </row>
    <row r="9" spans="1:5" ht="20.100000000000001" customHeight="1">
      <c r="A9" s="128"/>
      <c r="B9" s="17" t="s">
        <v>76</v>
      </c>
      <c r="C9" s="17" t="s">
        <v>8</v>
      </c>
      <c r="D9" s="47">
        <f>D7*$D$31</f>
        <v>0</v>
      </c>
      <c r="E9" s="16"/>
    </row>
    <row r="10" spans="1:5" ht="20.100000000000001" customHeight="1">
      <c r="A10" s="127" t="s">
        <v>27</v>
      </c>
      <c r="B10" s="15" t="s">
        <v>71</v>
      </c>
      <c r="C10" s="17" t="s">
        <v>72</v>
      </c>
      <c r="D10" s="46"/>
      <c r="E10" s="16"/>
    </row>
    <row r="11" spans="1:5" ht="20.100000000000001" customHeight="1">
      <c r="A11" s="128"/>
      <c r="B11" s="15" t="s">
        <v>73</v>
      </c>
      <c r="C11" s="17" t="s">
        <v>74</v>
      </c>
      <c r="D11" s="46"/>
      <c r="E11" s="16"/>
    </row>
    <row r="12" spans="1:5" ht="20.100000000000001" customHeight="1">
      <c r="A12" s="128"/>
      <c r="B12" s="17" t="s">
        <v>75</v>
      </c>
      <c r="C12" s="17" t="s">
        <v>8</v>
      </c>
      <c r="D12" s="47">
        <f>D10*$D$30</f>
        <v>0</v>
      </c>
      <c r="E12" s="16"/>
    </row>
    <row r="13" spans="1:5" ht="20.100000000000001" customHeight="1">
      <c r="A13" s="128"/>
      <c r="B13" s="17" t="s">
        <v>76</v>
      </c>
      <c r="C13" s="17" t="s">
        <v>8</v>
      </c>
      <c r="D13" s="47">
        <f>D11*$D$31</f>
        <v>0</v>
      </c>
      <c r="E13" s="16"/>
    </row>
    <row r="14" spans="1:5" ht="20.100000000000001" customHeight="1">
      <c r="A14" s="127" t="s">
        <v>28</v>
      </c>
      <c r="B14" s="15" t="s">
        <v>71</v>
      </c>
      <c r="C14" s="17" t="s">
        <v>72</v>
      </c>
      <c r="D14" s="46"/>
      <c r="E14" s="16"/>
    </row>
    <row r="15" spans="1:5" ht="20.100000000000001" customHeight="1">
      <c r="A15" s="128"/>
      <c r="B15" s="15" t="s">
        <v>73</v>
      </c>
      <c r="C15" s="17" t="s">
        <v>74</v>
      </c>
      <c r="D15" s="46"/>
      <c r="E15" s="16"/>
    </row>
    <row r="16" spans="1:5" ht="20.100000000000001" customHeight="1">
      <c r="A16" s="128"/>
      <c r="B16" s="17" t="s">
        <v>75</v>
      </c>
      <c r="C16" s="17" t="s">
        <v>8</v>
      </c>
      <c r="D16" s="47">
        <f>D14*$D$30</f>
        <v>0</v>
      </c>
      <c r="E16" s="16"/>
    </row>
    <row r="17" spans="1:5" ht="20.100000000000001" customHeight="1">
      <c r="A17" s="128"/>
      <c r="B17" s="17" t="s">
        <v>76</v>
      </c>
      <c r="C17" s="17" t="s">
        <v>8</v>
      </c>
      <c r="D17" s="47">
        <f>D15*$D$31</f>
        <v>0</v>
      </c>
      <c r="E17" s="16"/>
    </row>
    <row r="18" spans="1:5" ht="20.100000000000001" customHeight="1">
      <c r="A18" s="127" t="s">
        <v>29</v>
      </c>
      <c r="B18" s="15" t="s">
        <v>71</v>
      </c>
      <c r="C18" s="17" t="s">
        <v>72</v>
      </c>
      <c r="D18" s="46"/>
      <c r="E18" s="16"/>
    </row>
    <row r="19" spans="1:5" ht="20.100000000000001" customHeight="1">
      <c r="A19" s="128"/>
      <c r="B19" s="15" t="s">
        <v>73</v>
      </c>
      <c r="C19" s="17" t="s">
        <v>74</v>
      </c>
      <c r="D19" s="46"/>
      <c r="E19" s="16"/>
    </row>
    <row r="20" spans="1:5" ht="20.100000000000001" customHeight="1">
      <c r="A20" s="128"/>
      <c r="B20" s="17" t="s">
        <v>75</v>
      </c>
      <c r="C20" s="17" t="s">
        <v>8</v>
      </c>
      <c r="D20" s="47">
        <f>D18*$D$30</f>
        <v>0</v>
      </c>
      <c r="E20" s="16"/>
    </row>
    <row r="21" spans="1:5" ht="20.100000000000001" customHeight="1">
      <c r="A21" s="128"/>
      <c r="B21" s="17" t="s">
        <v>76</v>
      </c>
      <c r="C21" s="17" t="s">
        <v>8</v>
      </c>
      <c r="D21" s="47">
        <f>D19*$D$31</f>
        <v>0</v>
      </c>
      <c r="E21" s="16"/>
    </row>
    <row r="22" spans="1:5" ht="20.100000000000001" customHeight="1">
      <c r="A22" s="127" t="s">
        <v>77</v>
      </c>
      <c r="B22" s="15" t="s">
        <v>71</v>
      </c>
      <c r="C22" s="17" t="s">
        <v>72</v>
      </c>
      <c r="D22" s="46"/>
      <c r="E22" s="16"/>
    </row>
    <row r="23" spans="1:5" ht="20.100000000000001" customHeight="1">
      <c r="A23" s="128"/>
      <c r="B23" s="15" t="s">
        <v>73</v>
      </c>
      <c r="C23" s="17" t="s">
        <v>74</v>
      </c>
      <c r="D23" s="46"/>
      <c r="E23" s="16"/>
    </row>
    <row r="24" spans="1:5" ht="20.100000000000001" customHeight="1">
      <c r="A24" s="128"/>
      <c r="B24" s="17" t="s">
        <v>75</v>
      </c>
      <c r="C24" s="17" t="s">
        <v>8</v>
      </c>
      <c r="D24" s="47">
        <f>D22*$D$30</f>
        <v>0</v>
      </c>
      <c r="E24" s="16"/>
    </row>
    <row r="25" spans="1:5" ht="20.100000000000001" customHeight="1">
      <c r="A25" s="128"/>
      <c r="B25" s="17" t="s">
        <v>76</v>
      </c>
      <c r="C25" s="17" t="s">
        <v>8</v>
      </c>
      <c r="D25" s="47">
        <f>D23*$D$31</f>
        <v>0</v>
      </c>
      <c r="E25" s="16"/>
    </row>
    <row r="26" spans="1:5" ht="20.100000000000001" customHeight="1">
      <c r="A26" s="127" t="s">
        <v>31</v>
      </c>
      <c r="B26" s="15" t="s">
        <v>71</v>
      </c>
      <c r="C26" s="17" t="s">
        <v>72</v>
      </c>
      <c r="D26" s="46"/>
      <c r="E26" s="16"/>
    </row>
    <row r="27" spans="1:5" ht="20.100000000000001" customHeight="1">
      <c r="A27" s="128"/>
      <c r="B27" s="15" t="s">
        <v>73</v>
      </c>
      <c r="C27" s="17" t="s">
        <v>74</v>
      </c>
      <c r="D27" s="46"/>
      <c r="E27" s="16"/>
    </row>
    <row r="28" spans="1:5" ht="20.100000000000001" customHeight="1">
      <c r="A28" s="128"/>
      <c r="B28" s="17" t="s">
        <v>75</v>
      </c>
      <c r="C28" s="17" t="s">
        <v>8</v>
      </c>
      <c r="D28" s="47">
        <f>D26*$D$30</f>
        <v>0</v>
      </c>
      <c r="E28" s="16"/>
    </row>
    <row r="29" spans="1:5" ht="20.100000000000001" customHeight="1">
      <c r="A29" s="128"/>
      <c r="B29" s="17" t="s">
        <v>76</v>
      </c>
      <c r="C29" s="17" t="s">
        <v>8</v>
      </c>
      <c r="D29" s="47">
        <f>D27*$D$31</f>
        <v>0</v>
      </c>
      <c r="E29" s="16"/>
    </row>
    <row r="30" spans="1:5" ht="20.100000000000001" customHeight="1">
      <c r="A30" s="122" t="s">
        <v>78</v>
      </c>
      <c r="B30" s="123"/>
      <c r="C30" s="17" t="s">
        <v>79</v>
      </c>
      <c r="D30" s="33">
        <v>0.52710000000000001</v>
      </c>
      <c r="E30" s="16" t="s">
        <v>80</v>
      </c>
    </row>
    <row r="31" spans="1:5" ht="20.100000000000001" customHeight="1" thickBot="1">
      <c r="A31" s="124" t="s">
        <v>81</v>
      </c>
      <c r="B31" s="125"/>
      <c r="C31" s="18" t="s">
        <v>82</v>
      </c>
      <c r="D31" s="44">
        <v>0.11</v>
      </c>
      <c r="E31" s="19"/>
    </row>
    <row r="32" spans="1:5" s="12" customFormat="1" ht="51" customHeight="1">
      <c r="A32" s="126" t="s">
        <v>186</v>
      </c>
      <c r="B32" s="126"/>
      <c r="C32" s="126"/>
      <c r="D32" s="126"/>
      <c r="E32" s="126"/>
    </row>
    <row r="33" spans="1:4" s="12" customFormat="1" ht="15">
      <c r="A33" s="21"/>
      <c r="D33" s="22"/>
    </row>
  </sheetData>
  <sheetProtection formatCells="0" formatColumns="0" formatRows="0" insertColumns="0" insertRows="0" insertHyperlinks="0" deleteColumns="0" deleteRows="0"/>
  <mergeCells count="10">
    <mergeCell ref="A30:B30"/>
    <mergeCell ref="A31:B31"/>
    <mergeCell ref="A32:E32"/>
    <mergeCell ref="A2:A5"/>
    <mergeCell ref="A6:A9"/>
    <mergeCell ref="A10:A13"/>
    <mergeCell ref="A14:A17"/>
    <mergeCell ref="A18:A21"/>
    <mergeCell ref="A22:A25"/>
    <mergeCell ref="A26:A29"/>
  </mergeCells>
  <phoneticPr fontId="27" type="noConversion"/>
  <pageMargins left="0.75" right="0.75" top="1" bottom="1" header="0.50972222222222197" footer="0.5097222222222219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0"/>
  <sheetViews>
    <sheetView topLeftCell="A13" workbookViewId="0">
      <selection activeCell="F5" sqref="F5"/>
    </sheetView>
  </sheetViews>
  <sheetFormatPr defaultColWidth="9" defaultRowHeight="15.75"/>
  <cols>
    <col min="1" max="1" width="9" style="1"/>
    <col min="2" max="2" width="12.625" style="1" customWidth="1"/>
    <col min="3" max="3" width="11.125" style="1" customWidth="1"/>
    <col min="4" max="4" width="19.5" style="1" customWidth="1"/>
    <col min="5" max="6" width="16.125" style="1" customWidth="1"/>
    <col min="7" max="16384" width="9" style="2"/>
  </cols>
  <sheetData>
    <row r="1" spans="1:6" ht="24" customHeight="1">
      <c r="A1" s="3" t="s">
        <v>83</v>
      </c>
      <c r="B1" s="3"/>
    </row>
    <row r="2" spans="1:6" ht="23.25" customHeight="1"/>
    <row r="3" spans="1:6" ht="27.75" customHeight="1">
      <c r="A3" s="129" t="s">
        <v>84</v>
      </c>
      <c r="B3" s="129"/>
      <c r="C3" s="129"/>
      <c r="D3" s="129"/>
      <c r="E3" s="129"/>
      <c r="F3" s="129"/>
    </row>
    <row r="4" spans="1:6" ht="42.75" customHeight="1">
      <c r="A4" s="130" t="s">
        <v>85</v>
      </c>
      <c r="B4" s="130"/>
      <c r="C4" s="4" t="s">
        <v>86</v>
      </c>
      <c r="D4" s="5" t="s">
        <v>87</v>
      </c>
      <c r="E4" s="5" t="s">
        <v>88</v>
      </c>
      <c r="F4" s="6" t="s">
        <v>89</v>
      </c>
    </row>
    <row r="5" spans="1:6" ht="21.75" customHeight="1">
      <c r="A5" s="134" t="s">
        <v>90</v>
      </c>
      <c r="B5" s="8" t="s">
        <v>91</v>
      </c>
      <c r="C5" s="7" t="s">
        <v>92</v>
      </c>
      <c r="D5" s="9">
        <v>26.7</v>
      </c>
      <c r="E5" s="10">
        <v>27.49</v>
      </c>
      <c r="F5" s="11">
        <v>0.94</v>
      </c>
    </row>
    <row r="6" spans="1:6" ht="21.75" customHeight="1">
      <c r="A6" s="134"/>
      <c r="B6" s="8" t="s">
        <v>93</v>
      </c>
      <c r="C6" s="7" t="s">
        <v>92</v>
      </c>
      <c r="D6" s="10">
        <v>19.57</v>
      </c>
      <c r="E6" s="10">
        <v>26.18</v>
      </c>
      <c r="F6" s="11">
        <v>0.93</v>
      </c>
    </row>
    <row r="7" spans="1:6" ht="21.75" customHeight="1">
      <c r="A7" s="134"/>
      <c r="B7" s="8" t="s">
        <v>94</v>
      </c>
      <c r="C7" s="7" t="s">
        <v>92</v>
      </c>
      <c r="D7" s="10">
        <v>14.08</v>
      </c>
      <c r="E7" s="10">
        <v>28</v>
      </c>
      <c r="F7" s="11">
        <v>0.96</v>
      </c>
    </row>
    <row r="8" spans="1:6" ht="21.75" customHeight="1">
      <c r="A8" s="134"/>
      <c r="B8" s="8" t="s">
        <v>95</v>
      </c>
      <c r="C8" s="7" t="s">
        <v>92</v>
      </c>
      <c r="D8" s="10">
        <v>26.344000000000001</v>
      </c>
      <c r="E8" s="10">
        <v>25.4</v>
      </c>
      <c r="F8" s="11">
        <v>0.9</v>
      </c>
    </row>
    <row r="9" spans="1:6" ht="21.75" customHeight="1">
      <c r="A9" s="134"/>
      <c r="B9" s="8" t="s">
        <v>96</v>
      </c>
      <c r="C9" s="7" t="s">
        <v>92</v>
      </c>
      <c r="D9" s="10">
        <v>8.3629999999999995</v>
      </c>
      <c r="E9" s="10">
        <v>25.4</v>
      </c>
      <c r="F9" s="11">
        <v>0.9</v>
      </c>
    </row>
    <row r="10" spans="1:6" ht="21.75" customHeight="1">
      <c r="A10" s="134"/>
      <c r="B10" s="8" t="s">
        <v>97</v>
      </c>
      <c r="C10" s="7" t="s">
        <v>92</v>
      </c>
      <c r="D10" s="10">
        <v>17.46</v>
      </c>
      <c r="E10" s="10">
        <v>33.6</v>
      </c>
      <c r="F10" s="11">
        <v>0.9</v>
      </c>
    </row>
    <row r="11" spans="1:6" ht="21.75" customHeight="1">
      <c r="A11" s="134"/>
      <c r="B11" s="8" t="s">
        <v>98</v>
      </c>
      <c r="C11" s="7" t="s">
        <v>92</v>
      </c>
      <c r="D11" s="10">
        <v>28.446999999999999</v>
      </c>
      <c r="E11" s="10">
        <v>29.5</v>
      </c>
      <c r="F11" s="11">
        <v>0.93</v>
      </c>
    </row>
    <row r="12" spans="1:6" ht="21.75" customHeight="1">
      <c r="A12" s="134" t="s">
        <v>99</v>
      </c>
      <c r="B12" s="8" t="s">
        <v>100</v>
      </c>
      <c r="C12" s="7" t="s">
        <v>92</v>
      </c>
      <c r="D12" s="10">
        <v>41.816000000000003</v>
      </c>
      <c r="E12" s="10">
        <v>20.100000000000001</v>
      </c>
      <c r="F12" s="11">
        <v>0.98</v>
      </c>
    </row>
    <row r="13" spans="1:6" ht="21.75" customHeight="1">
      <c r="A13" s="134"/>
      <c r="B13" s="8" t="s">
        <v>101</v>
      </c>
      <c r="C13" s="7" t="s">
        <v>92</v>
      </c>
      <c r="D13" s="10">
        <v>41.816000000000003</v>
      </c>
      <c r="E13" s="10">
        <v>20.100000000000001</v>
      </c>
      <c r="F13" s="11">
        <v>0.98</v>
      </c>
    </row>
    <row r="14" spans="1:6" ht="21.75" customHeight="1">
      <c r="A14" s="134"/>
      <c r="B14" s="8" t="s">
        <v>102</v>
      </c>
      <c r="C14" s="7" t="s">
        <v>92</v>
      </c>
      <c r="D14" s="10">
        <v>43.07</v>
      </c>
      <c r="E14" s="10">
        <v>18.899999999999999</v>
      </c>
      <c r="F14" s="11">
        <v>0.98</v>
      </c>
    </row>
    <row r="15" spans="1:6" ht="21.75" customHeight="1">
      <c r="A15" s="134"/>
      <c r="B15" s="8" t="s">
        <v>103</v>
      </c>
      <c r="C15" s="7" t="s">
        <v>92</v>
      </c>
      <c r="D15" s="10">
        <v>42.652000000000001</v>
      </c>
      <c r="E15" s="10">
        <v>20.2</v>
      </c>
      <c r="F15" s="11">
        <v>0.98</v>
      </c>
    </row>
    <row r="16" spans="1:6" ht="21.75" customHeight="1">
      <c r="A16" s="134"/>
      <c r="B16" s="8" t="s">
        <v>104</v>
      </c>
      <c r="C16" s="7" t="s">
        <v>92</v>
      </c>
      <c r="D16" s="10">
        <v>44.75</v>
      </c>
      <c r="E16" s="10">
        <v>19.600000000000001</v>
      </c>
      <c r="F16" s="11">
        <v>0.98</v>
      </c>
    </row>
    <row r="17" spans="1:6" ht="21.75" customHeight="1">
      <c r="A17" s="134"/>
      <c r="B17" s="8" t="s">
        <v>105</v>
      </c>
      <c r="C17" s="7" t="s">
        <v>92</v>
      </c>
      <c r="D17" s="10">
        <v>41.868000000000002</v>
      </c>
      <c r="E17" s="10">
        <v>17.2</v>
      </c>
      <c r="F17" s="11">
        <v>0.98</v>
      </c>
    </row>
    <row r="18" spans="1:6" ht="21.75" customHeight="1">
      <c r="A18" s="134"/>
      <c r="B18" s="8" t="s">
        <v>106</v>
      </c>
      <c r="C18" s="7" t="s">
        <v>92</v>
      </c>
      <c r="D18" s="10">
        <v>50.179000000000002</v>
      </c>
      <c r="E18" s="10">
        <v>17.2</v>
      </c>
      <c r="F18" s="11">
        <v>0.98</v>
      </c>
    </row>
    <row r="19" spans="1:6" ht="21.75" customHeight="1">
      <c r="A19" s="134"/>
      <c r="B19" s="8" t="s">
        <v>107</v>
      </c>
      <c r="C19" s="7" t="s">
        <v>92</v>
      </c>
      <c r="D19" s="10">
        <v>33.453000000000003</v>
      </c>
      <c r="E19" s="10">
        <v>22</v>
      </c>
      <c r="F19" s="11">
        <v>0.98</v>
      </c>
    </row>
    <row r="20" spans="1:6" ht="21.75" customHeight="1">
      <c r="A20" s="134"/>
      <c r="B20" s="8" t="s">
        <v>108</v>
      </c>
      <c r="C20" s="7" t="s">
        <v>92</v>
      </c>
      <c r="D20" s="10">
        <v>41.816000000000003</v>
      </c>
      <c r="E20" s="10">
        <v>22.7</v>
      </c>
      <c r="F20" s="11">
        <v>0.98</v>
      </c>
    </row>
    <row r="21" spans="1:6" ht="21.75" customHeight="1">
      <c r="A21" s="134" t="s">
        <v>109</v>
      </c>
      <c r="B21" s="8" t="s">
        <v>110</v>
      </c>
      <c r="C21" s="7" t="s">
        <v>111</v>
      </c>
      <c r="D21" s="10">
        <v>173.54</v>
      </c>
      <c r="E21" s="10">
        <v>12.1</v>
      </c>
      <c r="F21" s="11">
        <v>0.99</v>
      </c>
    </row>
    <row r="22" spans="1:6" ht="21.75" customHeight="1">
      <c r="A22" s="134"/>
      <c r="B22" s="8" t="s">
        <v>112</v>
      </c>
      <c r="C22" s="7" t="s">
        <v>111</v>
      </c>
      <c r="D22" s="10">
        <v>33</v>
      </c>
      <c r="E22" s="10">
        <v>70.8</v>
      </c>
      <c r="F22" s="11">
        <v>0.99</v>
      </c>
    </row>
    <row r="23" spans="1:6" ht="21.75" customHeight="1">
      <c r="A23" s="134"/>
      <c r="B23" s="8" t="s">
        <v>113</v>
      </c>
      <c r="C23" s="7" t="s">
        <v>111</v>
      </c>
      <c r="D23" s="10">
        <v>84</v>
      </c>
      <c r="E23" s="10">
        <v>49.6</v>
      </c>
      <c r="F23" s="11">
        <v>0.99</v>
      </c>
    </row>
    <row r="24" spans="1:6" ht="21.75" customHeight="1">
      <c r="A24" s="134"/>
      <c r="B24" s="8" t="s">
        <v>114</v>
      </c>
      <c r="C24" s="7" t="s">
        <v>111</v>
      </c>
      <c r="D24" s="10">
        <v>52.27</v>
      </c>
      <c r="E24" s="10">
        <v>12.2</v>
      </c>
      <c r="F24" s="11">
        <v>0.99</v>
      </c>
    </row>
    <row r="25" spans="1:6" ht="20.25" customHeight="1">
      <c r="A25" s="134"/>
      <c r="B25" s="8" t="s">
        <v>63</v>
      </c>
      <c r="C25" s="7" t="s">
        <v>111</v>
      </c>
      <c r="D25" s="10">
        <v>389.31</v>
      </c>
      <c r="E25" s="10">
        <v>15.3</v>
      </c>
      <c r="F25" s="11">
        <v>0.99</v>
      </c>
    </row>
    <row r="26" spans="1:6" ht="20.25" customHeight="1">
      <c r="A26" s="134"/>
      <c r="B26" s="8" t="s">
        <v>115</v>
      </c>
      <c r="C26" s="7" t="s">
        <v>92</v>
      </c>
      <c r="D26" s="10">
        <v>45.997999999999998</v>
      </c>
      <c r="E26" s="10">
        <v>18.2</v>
      </c>
      <c r="F26" s="11">
        <v>0.99</v>
      </c>
    </row>
    <row r="27" spans="1:6" ht="20.25" customHeight="1">
      <c r="A27" s="131" t="s">
        <v>116</v>
      </c>
      <c r="B27" s="131"/>
      <c r="C27" s="131"/>
      <c r="D27" s="131"/>
      <c r="E27" s="131"/>
      <c r="F27" s="131"/>
    </row>
    <row r="28" spans="1:6" ht="20.25" customHeight="1">
      <c r="A28" s="132" t="s">
        <v>117</v>
      </c>
      <c r="B28" s="132"/>
      <c r="C28" s="132"/>
      <c r="D28" s="132"/>
      <c r="E28" s="132"/>
      <c r="F28" s="132"/>
    </row>
    <row r="29" spans="1:6" ht="48.75" customHeight="1">
      <c r="A29" s="133" t="s">
        <v>118</v>
      </c>
      <c r="B29" s="133"/>
      <c r="C29" s="133"/>
      <c r="D29" s="133"/>
      <c r="E29" s="133"/>
      <c r="F29" s="133"/>
    </row>
    <row r="30" spans="1:6" ht="58.5" customHeight="1">
      <c r="A30" s="133" t="s">
        <v>119</v>
      </c>
      <c r="B30" s="133"/>
      <c r="C30" s="133"/>
      <c r="D30" s="133"/>
      <c r="E30" s="133"/>
      <c r="F30" s="133"/>
    </row>
    <row r="31" spans="1:6" ht="20.25" customHeight="1">
      <c r="A31" s="132" t="s">
        <v>120</v>
      </c>
      <c r="B31" s="132"/>
      <c r="C31" s="132"/>
      <c r="D31" s="132"/>
      <c r="E31" s="132"/>
      <c r="F31" s="132"/>
    </row>
    <row r="32" spans="1:6" ht="20.25" customHeight="1"/>
    <row r="33" spans="1:6" ht="21" customHeight="1">
      <c r="A33" s="129" t="s">
        <v>121</v>
      </c>
      <c r="B33" s="129"/>
      <c r="C33" s="129"/>
      <c r="D33" s="129"/>
      <c r="E33" s="129"/>
      <c r="F33" s="129"/>
    </row>
    <row r="34" spans="1:6" ht="21" customHeight="1">
      <c r="A34" s="130" t="s">
        <v>122</v>
      </c>
      <c r="B34" s="130"/>
      <c r="C34" s="130" t="s">
        <v>86</v>
      </c>
      <c r="D34" s="130"/>
      <c r="E34" s="130" t="s">
        <v>123</v>
      </c>
      <c r="F34" s="130"/>
    </row>
    <row r="35" spans="1:6" ht="21" customHeight="1">
      <c r="A35" s="134" t="s">
        <v>124</v>
      </c>
      <c r="B35" s="134"/>
      <c r="C35" s="134" t="s">
        <v>92</v>
      </c>
      <c r="D35" s="134"/>
      <c r="E35" s="135">
        <v>0.44</v>
      </c>
      <c r="F35" s="135"/>
    </row>
    <row r="36" spans="1:6" ht="21" customHeight="1">
      <c r="A36" s="134" t="s">
        <v>125</v>
      </c>
      <c r="B36" s="134"/>
      <c r="C36" s="134" t="s">
        <v>92</v>
      </c>
      <c r="D36" s="134"/>
      <c r="E36" s="135">
        <v>0.47099999999999997</v>
      </c>
      <c r="F36" s="135"/>
    </row>
    <row r="37" spans="1:6" ht="21" customHeight="1">
      <c r="A37" s="134" t="s">
        <v>126</v>
      </c>
      <c r="B37" s="134"/>
      <c r="C37" s="134" t="s">
        <v>92</v>
      </c>
      <c r="D37" s="134"/>
      <c r="E37" s="135">
        <v>3.6629999999999998</v>
      </c>
      <c r="F37" s="135"/>
    </row>
    <row r="38" spans="1:6" ht="21" customHeight="1">
      <c r="A38" s="136" t="s">
        <v>127</v>
      </c>
      <c r="B38" s="136"/>
      <c r="C38" s="134" t="s">
        <v>92</v>
      </c>
      <c r="D38" s="134"/>
      <c r="E38" s="135">
        <v>0.17199999999999999</v>
      </c>
      <c r="F38" s="135"/>
    </row>
    <row r="39" spans="1:6" ht="21" customHeight="1">
      <c r="A39" s="136" t="s">
        <v>128</v>
      </c>
      <c r="B39" s="136"/>
      <c r="C39" s="134" t="s">
        <v>92</v>
      </c>
      <c r="D39" s="134"/>
      <c r="E39" s="135">
        <v>7.2999999999999995E-2</v>
      </c>
      <c r="F39" s="135"/>
    </row>
    <row r="40" spans="1:6" ht="21" customHeight="1">
      <c r="A40" s="136" t="s">
        <v>129</v>
      </c>
      <c r="B40" s="136"/>
      <c r="C40" s="134" t="s">
        <v>92</v>
      </c>
      <c r="D40" s="134"/>
      <c r="E40" s="135">
        <v>3.6999999999999998E-2</v>
      </c>
      <c r="F40" s="135"/>
    </row>
    <row r="41" spans="1:6" ht="21" customHeight="1">
      <c r="A41" s="136" t="s">
        <v>130</v>
      </c>
      <c r="B41" s="136"/>
      <c r="C41" s="134" t="s">
        <v>92</v>
      </c>
      <c r="D41" s="134"/>
      <c r="E41" s="135">
        <v>0.27500000000000002</v>
      </c>
      <c r="F41" s="135"/>
    </row>
    <row r="42" spans="1:6" ht="21" customHeight="1">
      <c r="A42" s="136" t="s">
        <v>131</v>
      </c>
      <c r="B42" s="136"/>
      <c r="C42" s="134" t="s">
        <v>92</v>
      </c>
      <c r="D42" s="134"/>
      <c r="E42" s="135">
        <v>1.7999999999999999E-2</v>
      </c>
      <c r="F42" s="135"/>
    </row>
    <row r="43" spans="1:6" ht="21" customHeight="1">
      <c r="A43" s="131" t="s">
        <v>132</v>
      </c>
      <c r="B43" s="131"/>
      <c r="C43" s="131"/>
      <c r="D43" s="131"/>
      <c r="E43" s="131"/>
      <c r="F43" s="131"/>
    </row>
    <row r="44" spans="1:6" ht="21" customHeight="1"/>
    <row r="45" spans="1:6" ht="21" customHeight="1">
      <c r="A45" s="129" t="s">
        <v>133</v>
      </c>
      <c r="B45" s="129"/>
      <c r="C45" s="129"/>
      <c r="D45" s="129"/>
      <c r="E45" s="129"/>
      <c r="F45" s="129"/>
    </row>
    <row r="46" spans="1:6" ht="21" customHeight="1">
      <c r="A46" s="130" t="s">
        <v>122</v>
      </c>
      <c r="B46" s="130"/>
      <c r="C46" s="130" t="s">
        <v>5</v>
      </c>
      <c r="D46" s="130"/>
      <c r="E46" s="130" t="s">
        <v>134</v>
      </c>
      <c r="F46" s="130"/>
    </row>
    <row r="47" spans="1:6" ht="21" customHeight="1">
      <c r="A47" s="134" t="s">
        <v>135</v>
      </c>
      <c r="B47" s="134"/>
      <c r="C47" s="134" t="s">
        <v>136</v>
      </c>
      <c r="D47" s="134"/>
      <c r="E47" s="134" t="s">
        <v>137</v>
      </c>
      <c r="F47" s="134"/>
    </row>
    <row r="48" spans="1:6" ht="21" customHeight="1">
      <c r="A48" s="134" t="s">
        <v>138</v>
      </c>
      <c r="B48" s="134"/>
      <c r="C48" s="134" t="s">
        <v>139</v>
      </c>
      <c r="D48" s="134"/>
      <c r="E48" s="134">
        <v>0.11</v>
      </c>
      <c r="F48" s="134"/>
    </row>
    <row r="49" spans="1:6" ht="21" customHeight="1">
      <c r="A49" s="134" t="s">
        <v>140</v>
      </c>
      <c r="B49" s="134"/>
      <c r="C49" s="134" t="s">
        <v>141</v>
      </c>
      <c r="D49" s="134"/>
      <c r="E49" s="134">
        <v>1.54E-2</v>
      </c>
      <c r="F49" s="134"/>
    </row>
    <row r="50" spans="1:6" ht="21" customHeight="1">
      <c r="A50" s="134" t="s">
        <v>142</v>
      </c>
      <c r="B50" s="134"/>
      <c r="C50" s="134" t="s">
        <v>141</v>
      </c>
      <c r="D50" s="134"/>
      <c r="E50" s="134">
        <v>1.375</v>
      </c>
      <c r="F50" s="134"/>
    </row>
  </sheetData>
  <sheetProtection formatCells="0" formatColumns="0" formatRows="0" insertColumns="0" insertRows="0" insertHyperlinks="0" deleteColumns="0" deleteRows="0"/>
  <mergeCells count="55">
    <mergeCell ref="A49:B49"/>
    <mergeCell ref="C49:D49"/>
    <mergeCell ref="E49:F49"/>
    <mergeCell ref="A50:B50"/>
    <mergeCell ref="C50:D50"/>
    <mergeCell ref="E50:F50"/>
    <mergeCell ref="A47:B47"/>
    <mergeCell ref="C47:D47"/>
    <mergeCell ref="E47:F47"/>
    <mergeCell ref="A48:B48"/>
    <mergeCell ref="C48:D48"/>
    <mergeCell ref="E48:F48"/>
    <mergeCell ref="A43:F43"/>
    <mergeCell ref="A45:F45"/>
    <mergeCell ref="A46:B46"/>
    <mergeCell ref="C46:D46"/>
    <mergeCell ref="E46:F46"/>
    <mergeCell ref="A41:B41"/>
    <mergeCell ref="C41:D41"/>
    <mergeCell ref="E41:F41"/>
    <mergeCell ref="A42:B42"/>
    <mergeCell ref="C42:D42"/>
    <mergeCell ref="E42:F42"/>
    <mergeCell ref="A39:B39"/>
    <mergeCell ref="C39:D39"/>
    <mergeCell ref="E39:F39"/>
    <mergeCell ref="A40:B40"/>
    <mergeCell ref="C40:D40"/>
    <mergeCell ref="E40:F40"/>
    <mergeCell ref="A37:B37"/>
    <mergeCell ref="C37:D37"/>
    <mergeCell ref="E37:F37"/>
    <mergeCell ref="A38:B38"/>
    <mergeCell ref="C38:D38"/>
    <mergeCell ref="E38:F38"/>
    <mergeCell ref="A35:B35"/>
    <mergeCell ref="C35:D35"/>
    <mergeCell ref="E35:F35"/>
    <mergeCell ref="A36:B36"/>
    <mergeCell ref="C36:D36"/>
    <mergeCell ref="E36:F36"/>
    <mergeCell ref="A30:F30"/>
    <mergeCell ref="A31:F31"/>
    <mergeCell ref="A33:F33"/>
    <mergeCell ref="A34:B34"/>
    <mergeCell ref="C34:D34"/>
    <mergeCell ref="E34:F34"/>
    <mergeCell ref="A3:F3"/>
    <mergeCell ref="A4:B4"/>
    <mergeCell ref="A27:F27"/>
    <mergeCell ref="A28:F28"/>
    <mergeCell ref="A29:F29"/>
    <mergeCell ref="A5:A11"/>
    <mergeCell ref="A12:A20"/>
    <mergeCell ref="A21:A26"/>
  </mergeCells>
  <phoneticPr fontId="27" type="noConversion"/>
  <pageMargins left="0.69930555555555596" right="0.69930555555555596" top="0.75" bottom="0.75" header="0.3" footer="0.3"/>
  <pageSetup paperSize="9" orientation="portrait"/>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总表</vt:lpstr>
      <vt:lpstr>化石燃料燃烧排放</vt:lpstr>
      <vt:lpstr>间接排放</vt:lpstr>
      <vt:lpstr>附录-指南缺省值</vt:lpstr>
      <vt:lpstr>总表!Print_Area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省应对气候变化研究中心</dc:creator>
  <cp:lastModifiedBy>Zhangwy</cp:lastModifiedBy>
  <cp:lastPrinted>2016-07-20T06:14:18Z</cp:lastPrinted>
  <dcterms:created xsi:type="dcterms:W3CDTF">2015-11-27T00:56:00Z</dcterms:created>
  <dcterms:modified xsi:type="dcterms:W3CDTF">2016-07-21T06:09:23Z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2052-10.1.0.5862</vt:lpwstr>
  </property>
</Properties>
</file>