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095" windowHeight="8685"/>
  </bookViews>
  <sheets>
    <sheet name="总表" sheetId="1" r:id="rId1"/>
    <sheet name="附录-指南参考值" sheetId="2" r:id="rId2"/>
  </sheets>
  <calcPr calcId="145621"/>
</workbook>
</file>

<file path=xl/calcChain.xml><?xml version="1.0" encoding="utf-8"?>
<calcChain xmlns="http://schemas.openxmlformats.org/spreadsheetml/2006/main">
  <c r="E47" i="1" l="1"/>
  <c r="C38" i="1"/>
  <c r="C35" i="1"/>
  <c r="E34" i="1"/>
  <c r="C26" i="1"/>
  <c r="C30" i="1" s="1"/>
  <c r="E25" i="1"/>
  <c r="E24" i="1"/>
  <c r="E23" i="1"/>
  <c r="E22" i="1"/>
  <c r="E20" i="1"/>
  <c r="E19" i="1"/>
  <c r="E18" i="1"/>
  <c r="E16" i="1"/>
  <c r="E15" i="1"/>
  <c r="E14" i="1"/>
  <c r="E12" i="1" s="1"/>
  <c r="E11" i="1" s="1"/>
  <c r="E46" i="1" s="1"/>
</calcChain>
</file>

<file path=xl/comments1.xml><?xml version="1.0" encoding="utf-8"?>
<comments xmlns="http://schemas.openxmlformats.org/spreadsheetml/2006/main">
  <authors>
    <author>作者</author>
  </authors>
  <commentList>
    <comment ref="C3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已根据气候处意见修改为GB_T 32151.1-2015参考值。</t>
        </r>
      </text>
    </comment>
  </commentList>
</comments>
</file>

<file path=xl/sharedStrings.xml><?xml version="1.0" encoding="utf-8"?>
<sst xmlns="http://schemas.openxmlformats.org/spreadsheetml/2006/main" count="170" uniqueCount="105">
  <si>
    <t>全国碳排放权交易企业碳排放补充数据核算报告</t>
  </si>
  <si>
    <r>
      <rPr>
        <b/>
        <sz val="18"/>
        <color theme="1"/>
        <rFont val="仿宋_GB2312"/>
        <charset val="134"/>
      </rPr>
      <t>石油化工企业（乙烯生产）</t>
    </r>
    <r>
      <rPr>
        <b/>
        <u/>
        <sz val="18"/>
        <color theme="1"/>
        <rFont val="仿宋_GB2312"/>
        <charset val="134"/>
      </rPr>
      <t xml:space="preserve">       </t>
    </r>
    <r>
      <rPr>
        <b/>
        <sz val="18"/>
        <color theme="1"/>
        <rFont val="仿宋_GB2312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</si>
  <si>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</si>
  <si>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</si>
  <si>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</si>
  <si>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</si>
  <si>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</si>
  <si>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</si>
  <si>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</si>
  <si>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</si>
  <si>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</si>
  <si>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r>
      <rPr>
        <b/>
        <sz val="12"/>
        <color theme="1"/>
        <rFont val="仿宋_GB2312"/>
        <charset val="134"/>
      </rPr>
      <t>补充数据</t>
    </r>
  </si>
  <si>
    <r>
      <rPr>
        <b/>
        <sz val="12"/>
        <color theme="1"/>
        <rFont val="仿宋_GB2312"/>
        <charset val="134"/>
      </rPr>
      <t>数值</t>
    </r>
  </si>
  <si>
    <r>
      <rPr>
        <b/>
        <sz val="12"/>
        <color theme="1"/>
        <rFont val="仿宋_GB2312"/>
        <charset val="134"/>
      </rPr>
      <t>计算方法或填写要求</t>
    </r>
  </si>
  <si>
    <r>
      <rPr>
        <sz val="10.5"/>
        <color theme="1"/>
        <rFont val="宋体"/>
        <family val="3"/>
        <charset val="134"/>
      </rPr>
      <t>乙烯装置</t>
    </r>
    <r>
      <rPr>
        <sz val="10.5"/>
        <color theme="1"/>
        <rFont val="Times New Roman"/>
        <family val="1"/>
      </rPr>
      <t>1</t>
    </r>
    <r>
      <rPr>
        <vertAlign val="superscript"/>
        <sz val="10.5"/>
        <color theme="1"/>
        <rFont val="Times New Roman"/>
        <family val="1"/>
      </rPr>
      <t>*1,*2</t>
    </r>
  </si>
  <si>
    <r>
      <rPr>
        <b/>
        <sz val="10.5"/>
        <color theme="1"/>
        <rFont val="Times New Roman"/>
        <family val="1"/>
      </rPr>
      <t xml:space="preserve">1 </t>
    </r>
    <r>
      <rPr>
        <b/>
        <sz val="10.5"/>
        <color theme="1"/>
        <rFont val="仿宋_GB2312"/>
        <charset val="134"/>
      </rPr>
      <t>既有还是新增</t>
    </r>
  </si>
  <si>
    <t>既有</t>
  </si>
  <si>
    <r>
      <rPr>
        <sz val="10.5"/>
        <color theme="1"/>
        <rFont val="Times New Roman"/>
        <family val="1"/>
      </rPr>
      <t>2016</t>
    </r>
    <r>
      <rPr>
        <sz val="10.5"/>
        <color theme="1"/>
        <rFont val="仿宋_GB2312"/>
        <charset val="134"/>
      </rPr>
      <t>年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仿宋_GB2312"/>
        <charset val="134"/>
      </rPr>
      <t>月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仿宋_GB2312"/>
        <charset val="134"/>
      </rPr>
      <t>日之前投产为既有，之后为新增</t>
    </r>
  </si>
  <si>
    <r>
      <rPr>
        <b/>
        <sz val="10.5"/>
        <color theme="1"/>
        <rFont val="Times New Roman"/>
        <family val="1"/>
      </rPr>
      <t xml:space="preserve">2 </t>
    </r>
    <r>
      <rPr>
        <b/>
        <sz val="10.5"/>
        <color theme="1"/>
        <rFont val="仿宋_GB2312"/>
        <charset val="134"/>
      </rPr>
      <t>二氧化碳排放总量（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</si>
  <si>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b/>
        <sz val="10.5"/>
        <color theme="1"/>
        <rFont val="Times New Roman"/>
        <family val="1"/>
      </rPr>
      <t xml:space="preserve">  2.1 </t>
    </r>
    <r>
      <rPr>
        <b/>
        <sz val="10.5"/>
        <color theme="1"/>
        <rFont val="仿宋_GB2312"/>
        <charset val="134"/>
      </rPr>
      <t>化石燃料燃</t>
    </r>
    <r>
      <rPr>
        <b/>
        <sz val="10.5"/>
        <color theme="1"/>
        <rFont val="宋体"/>
        <family val="3"/>
        <charset val="134"/>
      </rPr>
      <t>烧</t>
    </r>
    <r>
      <rPr>
        <b/>
        <sz val="10.5"/>
        <color theme="1"/>
        <rFont val="仿宋_GB2312"/>
        <charset val="134"/>
      </rPr>
      <t>排放量（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</si>
  <si>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按核算与报告指南公式（</t>
    </r>
    <r>
      <rPr>
        <sz val="10.5"/>
        <color theme="1"/>
        <rFont val="Times New Roman"/>
        <family val="1"/>
      </rPr>
      <t>2</t>
    </r>
    <r>
      <rPr>
        <sz val="10.5"/>
        <color theme="1"/>
        <rFont val="仿宋_GB2312"/>
        <charset val="134"/>
      </rPr>
      <t>）计算</t>
    </r>
  </si>
  <si>
    <r>
      <rPr>
        <sz val="10.5"/>
        <color theme="1"/>
        <rFont val="Times New Roman"/>
        <family val="1"/>
      </rPr>
      <t xml:space="preserve">    2.1.1</t>
    </r>
    <r>
      <rPr>
        <sz val="10.5"/>
        <color theme="1"/>
        <rFont val="仿宋_GB2312"/>
        <charset val="134"/>
      </rPr>
      <t>化石燃料</t>
    </r>
    <r>
      <rPr>
        <sz val="10.5"/>
        <color theme="1"/>
        <rFont val="Times New Roman"/>
        <family val="1"/>
      </rPr>
      <t>1</t>
    </r>
  </si>
  <si>
    <r>
      <rPr>
        <sz val="10.5"/>
        <color theme="1"/>
        <rFont val="Times New Roman"/>
        <family val="1"/>
      </rPr>
      <t xml:space="preserve">2.1.1.1 </t>
    </r>
    <r>
      <rPr>
        <sz val="10.5"/>
        <color theme="1"/>
        <rFont val="宋体"/>
        <family val="3"/>
        <charset val="134"/>
      </rPr>
      <t>消耗量（</t>
    </r>
    <r>
      <rPr>
        <sz val="10.5"/>
        <color theme="1"/>
        <rFont val="Times New Roman"/>
        <family val="1"/>
      </rPr>
      <t>t</t>
    </r>
    <r>
      <rPr>
        <sz val="10.5"/>
        <color theme="1"/>
        <rFont val="宋体"/>
        <family val="3"/>
        <charset val="134"/>
      </rPr>
      <t>或万</t>
    </r>
    <r>
      <rPr>
        <sz val="10.5"/>
        <color theme="1"/>
        <rFont val="Times New Roman"/>
        <family val="1"/>
      </rPr>
      <t>Nm</t>
    </r>
    <r>
      <rPr>
        <vertAlign val="superscript"/>
        <sz val="10.5"/>
        <color theme="1"/>
        <rFont val="Times New Roman"/>
        <family val="1"/>
      </rPr>
      <t>3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</si>
  <si>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 xml:space="preserve">2.1.1.2 </t>
    </r>
    <r>
      <rPr>
        <sz val="10.5"/>
        <color theme="1"/>
        <rFont val="宋体"/>
        <family val="3"/>
        <charset val="134"/>
      </rPr>
      <t>低位发热量</t>
    </r>
    <r>
      <rPr>
        <sz val="10.5"/>
        <color theme="1"/>
        <rFont val="Times New Roman"/>
        <family val="1"/>
      </rPr>
      <t>(GJ/t</t>
    </r>
    <r>
      <rPr>
        <sz val="10.5"/>
        <color theme="1"/>
        <rFont val="宋体"/>
        <family val="3"/>
        <charset val="134"/>
      </rPr>
      <t>或</t>
    </r>
    <r>
      <rPr>
        <sz val="10.5"/>
        <color theme="1"/>
        <rFont val="Times New Roman"/>
        <family val="1"/>
      </rPr>
      <t>GJ/</t>
    </r>
    <r>
      <rPr>
        <sz val="10.5"/>
        <color theme="1"/>
        <rFont val="宋体"/>
        <family val="3"/>
        <charset val="134"/>
      </rPr>
      <t>万</t>
    </r>
    <r>
      <rPr>
        <sz val="10.5"/>
        <color theme="1"/>
        <rFont val="Times New Roman"/>
        <family val="1"/>
      </rPr>
      <t>Nm</t>
    </r>
    <r>
      <rPr>
        <vertAlign val="superscript"/>
        <sz val="10.5"/>
        <color theme="1"/>
        <rFont val="Times New Roman"/>
        <family val="1"/>
      </rPr>
      <t>3</t>
    </r>
    <r>
      <rPr>
        <sz val="10.5"/>
        <color theme="1"/>
        <rFont val="Times New Roman"/>
        <family val="1"/>
      </rPr>
      <t>)</t>
    </r>
  </si>
  <si>
    <r>
      <rPr>
        <sz val="10.5"/>
        <color theme="1"/>
        <rFont val="宋体"/>
        <family val="3"/>
        <charset val="134"/>
      </rPr>
      <t>默认为指南推荐值，如果为实测值，请注明。</t>
    </r>
  </si>
  <si>
    <r>
      <rPr>
        <sz val="10.5"/>
        <color theme="1"/>
        <rFont val="Times New Roman"/>
        <family val="1"/>
      </rPr>
      <t xml:space="preserve">2.1.1.3 </t>
    </r>
    <r>
      <rPr>
        <sz val="10.5"/>
        <color theme="1"/>
        <rFont val="宋体"/>
        <family val="3"/>
        <charset val="134"/>
      </rPr>
      <t>单位热值含碳量</t>
    </r>
    <r>
      <rPr>
        <sz val="10.5"/>
        <color theme="1"/>
        <rFont val="Times New Roman"/>
        <family val="1"/>
      </rPr>
      <t>(tC/GJ)</t>
    </r>
  </si>
  <si>
    <r>
      <rPr>
        <sz val="10.5"/>
        <color theme="1"/>
        <rFont val="Times New Roman"/>
        <family val="1"/>
      </rPr>
      <t xml:space="preserve">2.1.1.4 </t>
    </r>
    <r>
      <rPr>
        <sz val="10.5"/>
        <color theme="1"/>
        <rFont val="宋体"/>
        <family val="3"/>
        <charset val="134"/>
      </rPr>
      <t>碳氧化率（</t>
    </r>
    <r>
      <rPr>
        <sz val="10.5"/>
        <color theme="1"/>
        <rFont val="Times New Roman"/>
        <family val="1"/>
      </rPr>
      <t>0~1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</si>
  <si>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 xml:space="preserve">    2.1.1</t>
    </r>
    <r>
      <rPr>
        <sz val="10.5"/>
        <color theme="1"/>
        <rFont val="仿宋_GB2312"/>
        <charset val="134"/>
      </rPr>
      <t>化石燃料</t>
    </r>
    <r>
      <rPr>
        <sz val="10.5"/>
        <color theme="1"/>
        <rFont val="Times New Roman"/>
        <family val="1"/>
      </rPr>
      <t>2</t>
    </r>
  </si>
  <si>
    <r>
      <rPr>
        <sz val="10.5"/>
        <color theme="1"/>
        <rFont val="Times New Roman"/>
        <family val="1"/>
      </rPr>
      <t xml:space="preserve">    2.1.1</t>
    </r>
    <r>
      <rPr>
        <sz val="10.5"/>
        <color theme="1"/>
        <rFont val="仿宋_GB2312"/>
        <charset val="134"/>
      </rPr>
      <t>化石燃料</t>
    </r>
    <r>
      <rPr>
        <sz val="10.5"/>
        <color theme="1"/>
        <rFont val="Times New Roman"/>
        <family val="1"/>
      </rPr>
      <t>3</t>
    </r>
  </si>
  <si>
    <r>
      <rPr>
        <b/>
        <sz val="10.5"/>
        <color theme="1"/>
        <rFont val="Times New Roman"/>
        <family val="1"/>
      </rPr>
      <t xml:space="preserve">  2.2 </t>
    </r>
    <r>
      <rPr>
        <b/>
        <sz val="10.5"/>
        <color theme="1"/>
        <rFont val="仿宋_GB2312"/>
        <charset val="134"/>
      </rPr>
      <t>消耗</t>
    </r>
    <r>
      <rPr>
        <b/>
        <sz val="10.5"/>
        <color theme="1"/>
        <rFont val="宋体"/>
        <family val="3"/>
        <charset val="134"/>
      </rPr>
      <t>电</t>
    </r>
    <r>
      <rPr>
        <b/>
        <sz val="10.5"/>
        <color theme="1"/>
        <rFont val="仿宋_GB2312"/>
        <charset val="134"/>
      </rPr>
      <t>力</t>
    </r>
    <r>
      <rPr>
        <b/>
        <sz val="10.5"/>
        <color theme="1"/>
        <rFont val="宋体"/>
        <family val="3"/>
        <charset val="134"/>
      </rPr>
      <t>对应</t>
    </r>
    <r>
      <rPr>
        <b/>
        <sz val="10.5"/>
        <color theme="1"/>
        <rFont val="仿宋_GB2312"/>
        <charset val="134"/>
      </rPr>
      <t>的排放量（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</si>
  <si>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按核算与报告指南公式（</t>
    </r>
    <r>
      <rPr>
        <sz val="10.5"/>
        <color theme="1"/>
        <rFont val="Times New Roman"/>
        <family val="1"/>
      </rPr>
      <t>18</t>
    </r>
    <r>
      <rPr>
        <sz val="10.5"/>
        <color theme="1"/>
        <rFont val="仿宋_GB2312"/>
        <charset val="134"/>
      </rPr>
      <t>）计算</t>
    </r>
  </si>
  <si>
    <r>
      <rPr>
        <sz val="10.5"/>
        <color theme="1"/>
        <rFont val="Times New Roman"/>
        <family val="1"/>
      </rPr>
      <t xml:space="preserve">    2.2.1 </t>
    </r>
    <r>
      <rPr>
        <sz val="10.5"/>
        <color theme="1"/>
        <rFont val="宋体"/>
        <family val="3"/>
        <charset val="134"/>
      </rPr>
      <t>消耗电量（</t>
    </r>
    <r>
      <rPr>
        <sz val="10.5"/>
        <color theme="1"/>
        <rFont val="Times New Roman"/>
        <family val="1"/>
      </rPr>
      <t>MWh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</si>
  <si>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>2.2.1.1</t>
    </r>
    <r>
      <rPr>
        <sz val="10.5"/>
        <color theme="1"/>
        <rFont val="宋体"/>
        <family val="3"/>
        <charset val="134"/>
      </rPr>
      <t>电网供电</t>
    </r>
  </si>
  <si>
    <r>
      <rPr>
        <sz val="10.5"/>
        <color theme="1"/>
        <rFont val="仿宋_GB2312"/>
        <charset val="134"/>
      </rPr>
      <t>消耗电量包括从电网供电、可再生能源发电、余热发电、自备电厂</t>
    </r>
  </si>
  <si>
    <r>
      <rPr>
        <sz val="10.5"/>
        <color theme="1"/>
        <rFont val="Times New Roman"/>
        <family val="1"/>
      </rPr>
      <t>2.2.1.2</t>
    </r>
    <r>
      <rPr>
        <sz val="10.5"/>
        <color theme="1"/>
        <rFont val="宋体"/>
        <family val="3"/>
        <charset val="134"/>
      </rPr>
      <t>可再生能源发电</t>
    </r>
  </si>
  <si>
    <r>
      <rPr>
        <sz val="10.5"/>
        <color theme="1"/>
        <rFont val="Times New Roman"/>
        <family val="1"/>
      </rPr>
      <t>2.2.1.3</t>
    </r>
    <r>
      <rPr>
        <sz val="10.5"/>
        <color theme="1"/>
        <rFont val="宋体"/>
        <family val="3"/>
        <charset val="134"/>
      </rPr>
      <t>余热发电</t>
    </r>
  </si>
  <si>
    <r>
      <rPr>
        <sz val="10.5"/>
        <color theme="1"/>
        <rFont val="Times New Roman"/>
        <family val="1"/>
      </rPr>
      <t>2.2.1.4</t>
    </r>
    <r>
      <rPr>
        <sz val="10.5"/>
        <color theme="1"/>
        <rFont val="宋体"/>
        <family val="3"/>
        <charset val="134"/>
      </rPr>
      <t>自备电厂</t>
    </r>
  </si>
  <si>
    <r>
      <rPr>
        <sz val="10.5"/>
        <color theme="1"/>
        <rFont val="Times New Roman"/>
        <family val="1"/>
      </rPr>
      <t xml:space="preserve">     2.2.2 </t>
    </r>
    <r>
      <rPr>
        <sz val="10.5"/>
        <color theme="1"/>
        <rFont val="宋体"/>
        <family val="3"/>
        <charset val="134"/>
      </rPr>
      <t>排放因子（</t>
    </r>
    <r>
      <rPr>
        <sz val="10.5"/>
        <color theme="1"/>
        <rFont val="Times New Roman"/>
        <family val="1"/>
      </rPr>
      <t>tCO</t>
    </r>
    <r>
      <rPr>
        <vertAlign val="sub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>/MWh</t>
    </r>
    <r>
      <rPr>
        <sz val="10.5"/>
        <color theme="1"/>
        <rFont val="宋体"/>
        <family val="3"/>
        <charset val="134"/>
      </rPr>
      <t>）</t>
    </r>
  </si>
  <si>
    <r>
      <rPr>
        <sz val="10.5"/>
        <color theme="1"/>
        <rFont val="Times New Roman"/>
        <family val="1"/>
      </rPr>
      <t>2.2.2.1</t>
    </r>
    <r>
      <rPr>
        <sz val="10.5"/>
        <color theme="1"/>
        <rFont val="宋体"/>
        <family val="3"/>
        <charset val="134"/>
      </rPr>
      <t>电网供电</t>
    </r>
  </si>
  <si>
    <r>
      <rPr>
        <sz val="10.5"/>
        <color theme="1"/>
        <rFont val="仿宋_GB2312"/>
        <charset val="134"/>
      </rPr>
      <t>排放因子根据来源采用加权平均；其中</t>
    </r>
    <r>
      <rPr>
        <sz val="10.5"/>
        <color theme="1"/>
        <rFont val="Times New Roman"/>
        <family val="1"/>
      </rPr>
      <t xml:space="preserve">:
−        </t>
    </r>
    <r>
      <rPr>
        <sz val="10.5"/>
        <color theme="1"/>
        <rFont val="仿宋_GB2312"/>
        <charset val="134"/>
      </rPr>
      <t>电网排放因子选用区域电网平均排放因子</t>
    </r>
    <r>
      <rPr>
        <sz val="10.5"/>
        <color theme="1"/>
        <rFont val="Times New Roman"/>
        <family val="1"/>
      </rPr>
      <t xml:space="preserve">;
−        </t>
    </r>
    <r>
      <rPr>
        <sz val="10.5"/>
        <color theme="1"/>
        <rFont val="仿宋_GB2312"/>
        <charset val="134"/>
      </rPr>
      <t>可再生能源、余热发电排放因子为</t>
    </r>
    <r>
      <rPr>
        <sz val="10.5"/>
        <color theme="1"/>
        <rFont val="Times New Roman"/>
        <family val="1"/>
      </rPr>
      <t xml:space="preserve">0;
−        </t>
    </r>
    <r>
      <rPr>
        <sz val="10.5"/>
        <color theme="1"/>
        <rFont val="仿宋_GB2312"/>
        <charset val="134"/>
      </rPr>
      <t>自备电厂排放因子用排放量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仿宋_GB2312"/>
        <charset val="134"/>
      </rPr>
      <t>供电量计算得出</t>
    </r>
    <r>
      <rPr>
        <sz val="10.5"/>
        <color theme="1"/>
        <rFont val="Times New Roman"/>
        <family val="1"/>
      </rPr>
      <t>,</t>
    </r>
    <r>
      <rPr>
        <sz val="10.5"/>
        <color theme="1"/>
        <rFont val="仿宋_GB2312"/>
        <charset val="134"/>
      </rPr>
      <t>如数据不可获得</t>
    </r>
    <r>
      <rPr>
        <sz val="10.5"/>
        <color theme="1"/>
        <rFont val="Times New Roman"/>
        <family val="1"/>
      </rPr>
      <t>,</t>
    </r>
    <r>
      <rPr>
        <sz val="10.5"/>
        <color theme="1"/>
        <rFont val="仿宋_GB2312"/>
        <charset val="134"/>
      </rPr>
      <t>可采用区域电网平均排放因子</t>
    </r>
  </si>
  <si>
    <r>
      <rPr>
        <sz val="10.5"/>
        <color theme="1"/>
        <rFont val="Times New Roman"/>
        <family val="1"/>
      </rPr>
      <t>2.2.2.2</t>
    </r>
    <r>
      <rPr>
        <sz val="10.5"/>
        <color theme="1"/>
        <rFont val="宋体"/>
        <family val="3"/>
        <charset val="134"/>
      </rPr>
      <t>可再生能源发电</t>
    </r>
  </si>
  <si>
    <r>
      <rPr>
        <sz val="10.5"/>
        <color theme="1"/>
        <rFont val="Times New Roman"/>
        <family val="1"/>
      </rPr>
      <t>2.2.2.3</t>
    </r>
    <r>
      <rPr>
        <sz val="10.5"/>
        <color theme="1"/>
        <rFont val="宋体"/>
        <family val="3"/>
        <charset val="134"/>
      </rPr>
      <t>余热发电</t>
    </r>
  </si>
  <si>
    <r>
      <rPr>
        <sz val="10.5"/>
        <color theme="1"/>
        <rFont val="Times New Roman"/>
        <family val="1"/>
      </rPr>
      <t>2.2.2.4</t>
    </r>
    <r>
      <rPr>
        <sz val="10.5"/>
        <color theme="1"/>
        <rFont val="宋体"/>
        <family val="3"/>
        <charset val="134"/>
      </rPr>
      <t>自备电厂</t>
    </r>
  </si>
  <si>
    <r>
      <rPr>
        <b/>
        <sz val="10.5"/>
        <color theme="1"/>
        <rFont val="Times New Roman"/>
        <family val="1"/>
      </rPr>
      <t xml:space="preserve">  2.3 </t>
    </r>
    <r>
      <rPr>
        <b/>
        <sz val="10.5"/>
        <color theme="1"/>
        <rFont val="仿宋_GB2312"/>
        <charset val="134"/>
      </rPr>
      <t>消耗</t>
    </r>
    <r>
      <rPr>
        <b/>
        <sz val="10.5"/>
        <color theme="1"/>
        <rFont val="宋体"/>
        <family val="3"/>
        <charset val="134"/>
      </rPr>
      <t>热</t>
    </r>
    <r>
      <rPr>
        <b/>
        <sz val="10.5"/>
        <color theme="1"/>
        <rFont val="仿宋_GB2312"/>
        <charset val="134"/>
      </rPr>
      <t>力</t>
    </r>
    <r>
      <rPr>
        <b/>
        <sz val="10.5"/>
        <color theme="1"/>
        <rFont val="宋体"/>
        <family val="3"/>
        <charset val="134"/>
      </rPr>
      <t>对应</t>
    </r>
    <r>
      <rPr>
        <b/>
        <sz val="10.5"/>
        <color theme="1"/>
        <rFont val="仿宋_GB2312"/>
        <charset val="134"/>
      </rPr>
      <t>的排放量（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</si>
  <si>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按核算与报告指南公式（</t>
    </r>
    <r>
      <rPr>
        <sz val="10.5"/>
        <color theme="1"/>
        <rFont val="Times New Roman"/>
        <family val="1"/>
      </rPr>
      <t>19</t>
    </r>
    <r>
      <rPr>
        <sz val="10.5"/>
        <color theme="1"/>
        <rFont val="仿宋_GB2312"/>
        <charset val="134"/>
      </rPr>
      <t>）计算</t>
    </r>
  </si>
  <si>
    <r>
      <rPr>
        <sz val="10.5"/>
        <color theme="1"/>
        <rFont val="Times New Roman"/>
        <family val="1"/>
      </rPr>
      <t xml:space="preserve">    2.3.1 </t>
    </r>
    <r>
      <rPr>
        <sz val="10.5"/>
        <color theme="1"/>
        <rFont val="仿宋_GB2312"/>
        <charset val="134"/>
      </rPr>
      <t>消耗</t>
    </r>
    <r>
      <rPr>
        <sz val="10.5"/>
        <color theme="1"/>
        <rFont val="宋体"/>
        <family val="3"/>
        <charset val="134"/>
      </rPr>
      <t>热</t>
    </r>
    <r>
      <rPr>
        <sz val="10.5"/>
        <color theme="1"/>
        <rFont val="仿宋_GB2312"/>
        <charset val="134"/>
      </rPr>
      <t>量（</t>
    </r>
    <r>
      <rPr>
        <sz val="10.5"/>
        <color theme="1"/>
        <rFont val="Times New Roman"/>
        <family val="1"/>
      </rPr>
      <t>GJ</t>
    </r>
    <r>
      <rPr>
        <sz val="10.5"/>
        <color theme="1"/>
        <rFont val="仿宋_GB2312"/>
        <charset val="134"/>
      </rPr>
      <t>）</t>
    </r>
  </si>
  <si>
    <r>
      <rPr>
        <sz val="10.5"/>
        <color theme="1"/>
        <rFont val="Times New Roman"/>
        <family val="1"/>
      </rPr>
      <t>2.3.1.1</t>
    </r>
    <r>
      <rPr>
        <sz val="10.5"/>
        <color theme="1"/>
        <rFont val="宋体"/>
        <family val="3"/>
        <charset val="134"/>
      </rPr>
      <t>余热回收</t>
    </r>
  </si>
  <si>
    <r>
      <rPr>
        <sz val="10.5"/>
        <color theme="1"/>
        <rFont val="仿宋_GB2312"/>
        <charset val="134"/>
      </rPr>
      <t>净购入热量包括余热回收、蒸汽锅炉或自备电厂</t>
    </r>
  </si>
  <si>
    <r>
      <rPr>
        <sz val="10.5"/>
        <color theme="1"/>
        <rFont val="Times New Roman"/>
        <family val="1"/>
      </rPr>
      <t>2.3.1.2</t>
    </r>
    <r>
      <rPr>
        <sz val="10.5"/>
        <color theme="1"/>
        <rFont val="宋体"/>
        <family val="3"/>
        <charset val="134"/>
      </rPr>
      <t>蒸汽锅炉</t>
    </r>
  </si>
  <si>
    <r>
      <rPr>
        <sz val="10.5"/>
        <color theme="1"/>
        <rFont val="Times New Roman"/>
        <family val="1"/>
      </rPr>
      <t>2.3.1.3</t>
    </r>
    <r>
      <rPr>
        <sz val="10.5"/>
        <color theme="1"/>
        <rFont val="宋体"/>
        <family val="3"/>
        <charset val="134"/>
      </rPr>
      <t>自备电厂</t>
    </r>
  </si>
  <si>
    <r>
      <rPr>
        <sz val="10.5"/>
        <color theme="1"/>
        <rFont val="Times New Roman"/>
        <family val="1"/>
      </rPr>
      <t xml:space="preserve">    2.3.2 </t>
    </r>
    <r>
      <rPr>
        <sz val="10.5"/>
        <color theme="1"/>
        <rFont val="仿宋_GB2312"/>
        <charset val="134"/>
      </rPr>
      <t>排放因子（</t>
    </r>
    <r>
      <rPr>
        <sz val="10.5"/>
        <color theme="1"/>
        <rFont val="Times New Roman"/>
        <family val="1"/>
      </rPr>
      <t>tCO</t>
    </r>
    <r>
      <rPr>
        <vertAlign val="sub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>/GJ</t>
    </r>
    <r>
      <rPr>
        <sz val="10.5"/>
        <color theme="1"/>
        <rFont val="仿宋_GB2312"/>
        <charset val="134"/>
      </rPr>
      <t>）</t>
    </r>
  </si>
  <si>
    <r>
      <rPr>
        <sz val="10.5"/>
        <color theme="1"/>
        <rFont val="Times New Roman"/>
        <family val="1"/>
      </rPr>
      <t>2.3.2.1</t>
    </r>
    <r>
      <rPr>
        <sz val="10.5"/>
        <color theme="1"/>
        <rFont val="宋体"/>
        <family val="3"/>
        <charset val="134"/>
      </rPr>
      <t>余热回收</t>
    </r>
  </si>
  <si>
    <r>
      <rPr>
        <sz val="10.5"/>
        <color theme="1"/>
        <rFont val="仿宋_GB2312"/>
        <charset val="134"/>
      </rPr>
      <t>热力供应排放因子根据来源采用加权平均</t>
    </r>
    <r>
      <rPr>
        <sz val="10.5"/>
        <color theme="1"/>
        <rFont val="Times New Roman"/>
        <family val="1"/>
      </rPr>
      <t>,</t>
    </r>
    <r>
      <rPr>
        <sz val="10.5"/>
        <color theme="1"/>
        <rFont val="仿宋_GB2312"/>
        <charset val="134"/>
      </rPr>
      <t>其中</t>
    </r>
    <r>
      <rPr>
        <sz val="10.5"/>
        <color theme="1"/>
        <rFont val="Times New Roman"/>
        <family val="1"/>
      </rPr>
      <t xml:space="preserve">:
− </t>
    </r>
    <r>
      <rPr>
        <sz val="10.5"/>
        <color theme="1"/>
        <rFont val="仿宋_GB2312"/>
        <charset val="134"/>
      </rPr>
      <t>余热回收排放因子为</t>
    </r>
    <r>
      <rPr>
        <sz val="10.5"/>
        <color theme="1"/>
        <rFont val="Times New Roman"/>
        <family val="1"/>
      </rPr>
      <t>0</t>
    </r>
    <r>
      <rPr>
        <sz val="10.5"/>
        <color theme="1"/>
        <rFont val="仿宋_GB2312"/>
        <charset val="134"/>
      </rPr>
      <t xml:space="preserve">，
</t>
    </r>
    <r>
      <rPr>
        <sz val="10.5"/>
        <color theme="1"/>
        <rFont val="Times New Roman"/>
        <family val="1"/>
      </rPr>
      <t xml:space="preserve">− </t>
    </r>
    <r>
      <rPr>
        <sz val="10.5"/>
        <color theme="1"/>
        <rFont val="仿宋_GB2312"/>
        <charset val="134"/>
      </rPr>
      <t>蒸汽锅炉或自备电厂排放因子用排放量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仿宋_GB2312"/>
        <charset val="134"/>
      </rPr>
      <t>供热量计算</t>
    </r>
  </si>
  <si>
    <r>
      <rPr>
        <sz val="10.5"/>
        <color theme="1"/>
        <rFont val="Times New Roman"/>
        <family val="1"/>
      </rPr>
      <t>2.3.2.2</t>
    </r>
    <r>
      <rPr>
        <sz val="10.5"/>
        <color theme="1"/>
        <rFont val="宋体"/>
        <family val="3"/>
        <charset val="134"/>
      </rPr>
      <t>蒸汽锅炉</t>
    </r>
  </si>
  <si>
    <r>
      <rPr>
        <sz val="10.5"/>
        <color theme="1"/>
        <rFont val="Times New Roman"/>
        <family val="1"/>
      </rPr>
      <t>2.3.2.3</t>
    </r>
    <r>
      <rPr>
        <sz val="10.5"/>
        <color theme="1"/>
        <rFont val="宋体"/>
        <family val="3"/>
        <charset val="134"/>
      </rPr>
      <t>自备电厂</t>
    </r>
  </si>
  <si>
    <r>
      <rPr>
        <sz val="10.5"/>
        <color theme="1"/>
        <rFont val="Times New Roman"/>
        <family val="1"/>
      </rPr>
      <t>2.3.2.4</t>
    </r>
    <r>
      <rPr>
        <sz val="10.5"/>
        <color theme="1"/>
        <rFont val="宋体"/>
        <family val="3"/>
        <charset val="134"/>
      </rPr>
      <t>默认值</t>
    </r>
  </si>
  <si>
    <r>
      <rPr>
        <sz val="10.5"/>
        <color theme="1"/>
        <rFont val="仿宋_GB2312"/>
        <charset val="134"/>
      </rPr>
      <t>若数据不可得，采用</t>
    </r>
    <r>
      <rPr>
        <sz val="10.5"/>
        <color theme="1"/>
        <rFont val="Times New Roman"/>
        <family val="1"/>
      </rPr>
      <t>0.11tCO</t>
    </r>
    <r>
      <rPr>
        <vertAlign val="sub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>/GJ</t>
    </r>
  </si>
  <si>
    <r>
      <rPr>
        <b/>
        <sz val="10.5"/>
        <color theme="1"/>
        <rFont val="Times New Roman"/>
        <family val="1"/>
      </rPr>
      <t xml:space="preserve">3 </t>
    </r>
    <r>
      <rPr>
        <b/>
        <sz val="10.5"/>
        <color theme="1"/>
        <rFont val="仿宋_GB2312"/>
        <charset val="134"/>
      </rPr>
      <t>乙烯产量（</t>
    </r>
    <r>
      <rPr>
        <b/>
        <sz val="10.5"/>
        <color theme="1"/>
        <rFont val="Times New Roman"/>
        <family val="1"/>
      </rPr>
      <t>t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</si>
  <si>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优先选用企业计量数据，如生产日志或月度、年度统计报表；</t>
    </r>
  </si>
  <si>
    <r>
      <rPr>
        <sz val="10.5"/>
        <color theme="1"/>
        <rFont val="仿宋_GB2312"/>
        <charset val="134"/>
      </rPr>
      <t>其次选用报送统计局数据</t>
    </r>
  </si>
  <si>
    <r>
      <rPr>
        <b/>
        <sz val="10.5"/>
        <color theme="1"/>
        <rFont val="Times New Roman"/>
        <family val="1"/>
      </rPr>
      <t xml:space="preserve">4 </t>
    </r>
    <r>
      <rPr>
        <b/>
        <sz val="10.5"/>
        <color theme="1"/>
        <rFont val="仿宋_GB2312"/>
        <charset val="134"/>
      </rPr>
      <t>丙烯</t>
    </r>
    <r>
      <rPr>
        <b/>
        <sz val="10.5"/>
        <color theme="1"/>
        <rFont val="宋体"/>
        <family val="3"/>
        <charset val="134"/>
      </rPr>
      <t>产</t>
    </r>
    <r>
      <rPr>
        <b/>
        <sz val="10.5"/>
        <color theme="1"/>
        <rFont val="仿宋_GB2312"/>
        <charset val="134"/>
      </rPr>
      <t>量（</t>
    </r>
    <r>
      <rPr>
        <b/>
        <sz val="10.5"/>
        <color theme="1"/>
        <rFont val="Times New Roman"/>
        <family val="1"/>
      </rPr>
      <t>t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</si>
  <si>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既有设施</t>
    </r>
  </si>
  <si>
    <r>
      <rPr>
        <b/>
        <sz val="10.5"/>
        <color theme="1"/>
        <rFont val="Times New Roman"/>
        <family val="1"/>
      </rPr>
      <t xml:space="preserve">5 </t>
    </r>
    <r>
      <rPr>
        <b/>
        <sz val="10.5"/>
        <color theme="1"/>
        <rFont val="仿宋_GB2312"/>
        <charset val="134"/>
      </rPr>
      <t>二氧化碳排放总量（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</si>
  <si>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新增设施</t>
    </r>
  </si>
  <si>
    <r>
      <rPr>
        <b/>
        <sz val="10.5"/>
        <color theme="1"/>
        <rFont val="Times New Roman"/>
        <family val="1"/>
      </rPr>
      <t xml:space="preserve">6 </t>
    </r>
    <r>
      <rPr>
        <b/>
        <sz val="10.5"/>
        <color theme="1"/>
        <rFont val="仿宋_GB2312"/>
        <charset val="134"/>
      </rPr>
      <t>二氧化碳排放总量（</t>
    </r>
    <r>
      <rPr>
        <b/>
        <sz val="10.5"/>
        <color theme="1"/>
        <rFont val="Times New Roman"/>
        <family val="1"/>
      </rPr>
      <t>tCO</t>
    </r>
    <r>
      <rPr>
        <b/>
        <vertAlign val="subscript"/>
        <sz val="10.5"/>
        <color theme="1"/>
        <rFont val="Times New Roman"/>
        <family val="1"/>
      </rPr>
      <t>2</t>
    </r>
    <r>
      <rPr>
        <b/>
        <sz val="10.5"/>
        <color theme="1"/>
        <rFont val="仿宋_GB2312"/>
        <charset val="134"/>
      </rPr>
      <t>）</t>
    </r>
  </si>
  <si>
    <t xml:space="preserve">        </t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</si>
  <si>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</si>
  <si>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</si>
  <si>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</si>
  <si>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</si>
  <si>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</si>
  <si>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</si>
  <si>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</si>
  <si>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</si>
  <si>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r>
      <rPr>
        <sz val="12"/>
        <color theme="1"/>
        <rFont val="宋体"/>
        <family val="3"/>
        <charset val="134"/>
      </rPr>
      <t>无烟煤</t>
    </r>
  </si>
  <si>
    <t>GJ/t</t>
  </si>
  <si>
    <t>tC/GJ</t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</si>
  <si>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</si>
  <si>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</si>
  <si>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</si>
  <si>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其它洗煤</t>
    </r>
  </si>
  <si>
    <r>
      <rPr>
        <sz val="12"/>
        <color theme="1"/>
        <rFont val="宋体"/>
        <family val="3"/>
        <charset val="134"/>
      </rPr>
      <t>型煤</t>
    </r>
  </si>
  <si>
    <r>
      <rPr>
        <sz val="12"/>
        <color theme="1"/>
        <rFont val="宋体"/>
        <family val="3"/>
        <charset val="134"/>
      </rPr>
      <t>焦炭</t>
    </r>
  </si>
  <si>
    <t>液体燃料</t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</si>
  <si>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</si>
  <si>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</si>
  <si>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</si>
  <si>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</si>
  <si>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一般煤油</t>
    </r>
  </si>
  <si>
    <r>
      <rPr>
        <sz val="12"/>
        <color theme="1"/>
        <rFont val="宋体"/>
        <family val="3"/>
        <charset val="134"/>
      </rPr>
      <t>石油焦</t>
    </r>
  </si>
  <si>
    <t>焦油</t>
  </si>
  <si>
    <t>粗苯</t>
  </si>
  <si>
    <r>
      <rPr>
        <sz val="12"/>
        <color theme="1"/>
        <rFont val="宋体"/>
        <family val="3"/>
        <charset val="134"/>
      </rPr>
      <t>其它石油制品</t>
    </r>
  </si>
  <si>
    <t>气体燃料</t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</si>
  <si>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</si>
  <si>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液化天然气</t>
    </r>
  </si>
  <si>
    <r>
      <rPr>
        <sz val="12"/>
        <color theme="1"/>
        <rFont val="宋体"/>
        <family val="3"/>
        <charset val="134"/>
      </rPr>
      <t>液化石油气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</si>
  <si>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</si>
  <si>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</si>
  <si>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高炉煤气</t>
    </r>
  </si>
  <si>
    <r>
      <rPr>
        <sz val="12"/>
        <color theme="1"/>
        <rFont val="宋体"/>
        <family val="3"/>
        <charset val="134"/>
      </rPr>
      <t>转炉煤气</t>
    </r>
  </si>
  <si>
    <r>
      <rPr>
        <sz val="12"/>
        <color theme="1"/>
        <rFont val="宋体"/>
        <family val="3"/>
        <charset val="134"/>
      </rPr>
      <t>其它煤气</t>
    </r>
  </si>
  <si>
    <t>密闭电石炉炉气</t>
  </si>
  <si>
    <r>
      <rPr>
        <sz val="12"/>
        <color theme="1"/>
        <rFont val="宋体"/>
        <family val="3"/>
        <charset val="134"/>
      </rPr>
      <t>天然气</t>
    </r>
  </si>
  <si>
    <r>
      <rPr>
        <sz val="10.5"/>
        <color theme="1"/>
        <rFont val="宋体"/>
        <family val="3"/>
        <charset val="134"/>
      </rPr>
      <t>说明：</t>
    </r>
    <r>
      <rPr>
        <sz val="10.5"/>
        <color theme="1"/>
        <rFont val="Times New Roman"/>
        <family val="1"/>
      </rPr>
      <t xml:space="preserve">*1 </t>
    </r>
    <r>
      <rPr>
        <sz val="10.5"/>
        <color theme="1"/>
        <rFont val="宋体"/>
        <family val="3"/>
        <charset val="134"/>
      </rPr>
      <t xml:space="preserve">核算边界包括原料缓冲罐、原料脱硫和脱砷、裂解炉区、急冷区、压缩区、分离区等单元，不包括汽油加氢、辅助锅炉、主火炬、废碱处理、其他产品储罐、循环水场、空压站等单元。
</t>
    </r>
    <r>
      <rPr>
        <sz val="10.5"/>
        <color theme="1"/>
        <rFont val="Times New Roman"/>
        <family val="1"/>
      </rPr>
      <t xml:space="preserve">          *2</t>
    </r>
    <r>
      <rPr>
        <sz val="10.5"/>
        <color theme="1"/>
        <rFont val="宋体"/>
        <family val="3"/>
        <charset val="134"/>
      </rPr>
      <t>如果企业乙烯装置多于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个，请自行添加表格。并手动修改</t>
    </r>
    <r>
      <rPr>
        <sz val="10.5"/>
        <color theme="1"/>
        <rFont val="Times New Roman"/>
        <family val="1"/>
      </rPr>
      <t>5</t>
    </r>
    <r>
      <rPr>
        <sz val="10.5"/>
        <color theme="1"/>
        <rFont val="宋体"/>
        <family val="3"/>
        <charset val="134"/>
      </rPr>
      <t xml:space="preserve">排放总量的计算公式。
</t>
    </r>
    <r>
      <rPr>
        <sz val="10.5"/>
        <color theme="1"/>
        <rFont val="Times New Roman"/>
        <family val="1"/>
      </rPr>
      <t xml:space="preserve">          *3</t>
    </r>
    <r>
      <rPr>
        <sz val="10.5"/>
        <color theme="1"/>
        <rFont val="宋体"/>
        <family val="3"/>
        <charset val="134"/>
      </rPr>
      <t>如果企业有其他类型的化石燃料，请自行添加。并手动修改</t>
    </r>
    <r>
      <rPr>
        <sz val="10.5"/>
        <color theme="1"/>
        <rFont val="Times New Roman"/>
        <family val="1"/>
      </rPr>
      <t>2.1</t>
    </r>
    <r>
      <rPr>
        <sz val="10.5"/>
        <color theme="1"/>
        <rFont val="宋体"/>
        <family val="3"/>
        <charset val="134"/>
      </rPr>
      <t xml:space="preserve">排放量的计算公式。
</t>
    </r>
    <r>
      <rPr>
        <sz val="10.5"/>
        <color theme="1"/>
        <rFont val="Times New Roman"/>
        <family val="1"/>
      </rPr>
      <t xml:space="preserve">          *4</t>
    </r>
    <r>
      <rPr>
        <sz val="10.5"/>
        <color theme="1"/>
        <rFont val="宋体"/>
        <family val="3"/>
        <charset val="134"/>
      </rPr>
      <t>注意单位换算：</t>
    </r>
    <r>
      <rPr>
        <sz val="10.5"/>
        <color theme="1"/>
        <rFont val="Times New Roman"/>
        <family val="1"/>
      </rPr>
      <t>1GJ=10</t>
    </r>
    <r>
      <rPr>
        <vertAlign val="superscript"/>
        <sz val="10.5"/>
        <color theme="1"/>
        <rFont val="Times New Roman"/>
        <family val="1"/>
      </rPr>
      <t>9</t>
    </r>
    <r>
      <rPr>
        <sz val="10.5"/>
        <color theme="1"/>
        <rFont val="Times New Roman"/>
        <family val="1"/>
      </rPr>
      <t xml:space="preserve"> J</t>
    </r>
    <r>
      <rPr>
        <sz val="10.5"/>
        <color theme="1"/>
        <rFont val="宋体"/>
        <family val="3"/>
        <charset val="134"/>
      </rPr>
      <t>；</t>
    </r>
    <r>
      <rPr>
        <sz val="10.5"/>
        <color theme="1"/>
        <rFont val="Times New Roman"/>
        <family val="1"/>
      </rPr>
      <t>1 TJ=10</t>
    </r>
    <r>
      <rPr>
        <vertAlign val="superscript"/>
        <sz val="10.5"/>
        <color theme="1"/>
        <rFont val="Times New Roman"/>
        <family val="1"/>
      </rPr>
      <t>12</t>
    </r>
    <r>
      <rPr>
        <sz val="10.5"/>
        <color theme="1"/>
        <rFont val="Times New Roman"/>
        <family val="1"/>
      </rPr>
      <t xml:space="preserve"> J =1000 GJ</t>
    </r>
    <r>
      <rPr>
        <sz val="10.5"/>
        <color theme="1"/>
        <rFont val="宋体"/>
        <family val="3"/>
        <charset val="134"/>
      </rPr>
      <t>；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大卡</t>
    </r>
    <r>
      <rPr>
        <sz val="10.5"/>
        <color theme="1"/>
        <rFont val="Times New Roman"/>
        <family val="1"/>
      </rPr>
      <t>=4.1868</t>
    </r>
    <r>
      <rPr>
        <sz val="10.5"/>
        <color theme="1"/>
        <rFont val="宋体"/>
        <family val="3"/>
        <charset val="134"/>
      </rPr>
      <t>千焦。</t>
    </r>
    <r>
      <rPr>
        <sz val="10.5"/>
        <color theme="1"/>
        <rFont val="Times New Roman"/>
        <family val="1"/>
      </rPr>
      <t xml:space="preserve">                    </t>
    </r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</si>
</sst>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_);[Red]\(0.0000\)"/>
    <numFmt numFmtId="177" formatCode="0.00000_ "/>
    <numFmt numFmtId="178" formatCode="0.000_ "/>
    <numFmt numFmtId="179" formatCode="0.0%"/>
    <numFmt numFmtId="180" formatCode="0.0000_ "/>
    <numFmt numFmtId="181" formatCode="0.00000_);[Red]\(0.00000\)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8"/>
      <color theme="1"/>
      <name val="仿宋_GB2312"/>
      <charset val="134"/>
    </font>
    <font>
      <b/>
      <u/>
      <sz val="18"/>
      <color theme="1"/>
      <name val="仿宋_GB2312"/>
      <charset val="134"/>
    </font>
    <font>
      <b/>
      <sz val="12"/>
      <color theme="1"/>
      <name val="宋体"/>
      <family val="3"/>
      <charset val="134"/>
    </font>
    <font>
      <b/>
      <sz val="12"/>
      <color theme="1"/>
      <name val="Times New Roman"/>
      <family val="1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.5"/>
      <color theme="1"/>
      <name val="仿宋_GB2312"/>
      <charset val="134"/>
    </font>
    <font>
      <vertAlign val="superscript"/>
      <sz val="12"/>
      <color theme="1"/>
      <name val="Times New Roman"/>
      <family val="1"/>
    </font>
    <font>
      <b/>
      <sz val="12"/>
      <color theme="1"/>
      <name val="仿宋_GB2312"/>
      <charset val="134"/>
    </font>
    <font>
      <sz val="10.5"/>
      <color theme="1"/>
      <name val="宋体"/>
      <family val="3"/>
      <charset val="134"/>
    </font>
    <font>
      <vertAlign val="superscript"/>
      <sz val="10.5"/>
      <color theme="1"/>
      <name val="Times New Roman"/>
      <family val="1"/>
    </font>
    <font>
      <b/>
      <sz val="10.5"/>
      <color theme="1"/>
      <name val="仿宋_GB2312"/>
      <charset val="134"/>
    </font>
    <font>
      <b/>
      <vertAlign val="subscript"/>
      <sz val="10.5"/>
      <color theme="1"/>
      <name val="Times New Roman"/>
      <family val="1"/>
    </font>
    <font>
      <b/>
      <sz val="10.5"/>
      <color theme="1"/>
      <name val="宋体"/>
      <family val="3"/>
      <charset val="134"/>
    </font>
    <font>
      <vertAlign val="subscript"/>
      <sz val="10.5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180" fontId="3" fillId="2" borderId="3" xfId="0" applyNumberFormat="1" applyFont="1" applyFill="1" applyBorder="1" applyAlignment="1" applyProtection="1">
      <alignment vertical="center" wrapText="1"/>
    </xf>
    <xf numFmtId="178" fontId="2" fillId="2" borderId="3" xfId="0" applyNumberFormat="1" applyFont="1" applyFill="1" applyBorder="1" applyAlignment="1" applyProtection="1">
      <alignment horizontal="center" vertical="center" wrapText="1"/>
    </xf>
    <xf numFmtId="177" fontId="2" fillId="2" borderId="3" xfId="0" applyNumberFormat="1" applyFont="1" applyFill="1" applyBorder="1" applyAlignment="1" applyProtection="1">
      <alignment vertical="center" wrapText="1"/>
    </xf>
    <xf numFmtId="177" fontId="2" fillId="2" borderId="3" xfId="0" applyNumberFormat="1" applyFont="1" applyFill="1" applyBorder="1" applyAlignment="1" applyProtection="1">
      <alignment horizontal="center" vertical="center" wrapText="1"/>
    </xf>
    <xf numFmtId="179" fontId="2" fillId="2" borderId="3" xfId="0" applyNumberFormat="1" applyFont="1" applyFill="1" applyBorder="1" applyAlignment="1" applyProtection="1">
      <alignment horizontal="center" vertical="center" wrapText="1"/>
    </xf>
    <xf numFmtId="180" fontId="2" fillId="2" borderId="3" xfId="0" applyNumberFormat="1" applyFont="1" applyFill="1" applyBorder="1" applyAlignment="1" applyProtection="1">
      <alignment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  <protection locked="0"/>
    </xf>
    <xf numFmtId="0" fontId="8" fillId="2" borderId="3" xfId="0" applyFont="1" applyFill="1" applyBorder="1" applyAlignment="1" applyProtection="1">
      <alignment horizontal="justify" vertical="center" wrapText="1"/>
    </xf>
    <xf numFmtId="0" fontId="2" fillId="0" borderId="3" xfId="0" applyFont="1" applyFill="1" applyBorder="1" applyAlignment="1" applyProtection="1">
      <alignment horizontal="center" vertical="center"/>
      <protection locked="0"/>
    </xf>
    <xf numFmtId="176" fontId="10" fillId="2" borderId="3" xfId="0" applyNumberFormat="1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justify" vertical="center" wrapText="1"/>
    </xf>
    <xf numFmtId="0" fontId="8" fillId="2" borderId="3" xfId="0" applyFont="1" applyFill="1" applyBorder="1" applyAlignment="1" applyProtection="1">
      <alignment horizontal="left" vertical="center" wrapText="1"/>
    </xf>
    <xf numFmtId="0" fontId="8" fillId="2" borderId="3" xfId="0" applyFont="1" applyFill="1" applyBorder="1" applyAlignment="1" applyProtection="1">
      <alignment vertical="center" wrapText="1"/>
    </xf>
    <xf numFmtId="176" fontId="12" fillId="0" borderId="3" xfId="0" applyNumberFormat="1" applyFont="1" applyBorder="1" applyAlignment="1" applyProtection="1">
      <alignment horizontal="center" vertical="center" wrapText="1"/>
      <protection locked="0"/>
    </xf>
    <xf numFmtId="181" fontId="12" fillId="2" borderId="3" xfId="0" applyNumberFormat="1" applyFont="1" applyFill="1" applyBorder="1" applyAlignment="1" applyProtection="1">
      <alignment horizontal="center" vertical="center" wrapText="1"/>
    </xf>
    <xf numFmtId="10" fontId="12" fillId="2" borderId="3" xfId="1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176" fontId="12" fillId="2" borderId="3" xfId="0" applyNumberFormat="1" applyFont="1" applyFill="1" applyBorder="1" applyAlignment="1" applyProtection="1">
      <alignment horizontal="center" vertical="center" wrapText="1"/>
    </xf>
    <xf numFmtId="176" fontId="10" fillId="0" borderId="3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>
      <alignment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0" fontId="9" fillId="2" borderId="3" xfId="0" applyFont="1" applyFill="1" applyBorder="1" applyAlignment="1" applyProtection="1">
      <alignment horizontal="justify" vertical="center" wrapText="1"/>
    </xf>
    <xf numFmtId="176" fontId="10" fillId="0" borderId="3" xfId="0" applyNumberFormat="1" applyFont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2" borderId="3" xfId="0" applyFont="1" applyFill="1" applyBorder="1" applyAlignment="1" applyProtection="1">
      <alignment horizontal="justify"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176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left"/>
    </xf>
    <xf numFmtId="0" fontId="6" fillId="0" borderId="3" xfId="0" applyFont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</xf>
    <xf numFmtId="176" fontId="12" fillId="4" borderId="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19</xdr:col>
      <xdr:colOff>199229</xdr:colOff>
      <xdr:row>35</xdr:row>
      <xdr:rowOff>75285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6905" y="0"/>
          <a:ext cx="5856605" cy="7313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workbookViewId="0">
      <selection activeCell="F10" sqref="F10"/>
    </sheetView>
  </sheetViews>
  <sheetFormatPr defaultColWidth="9" defaultRowHeight="13.5"/>
  <cols>
    <col min="1" max="1" width="18" customWidth="1"/>
    <col min="2" max="2" width="28.125" customWidth="1"/>
    <col min="3" max="3" width="14.75" customWidth="1"/>
    <col min="4" max="4" width="33.625" customWidth="1"/>
    <col min="5" max="5" width="20.625" customWidth="1"/>
    <col min="6" max="6" width="56.875" customWidth="1"/>
  </cols>
  <sheetData>
    <row r="1" spans="1:8" ht="29.25" customHeight="1">
      <c r="A1" s="42" t="s">
        <v>0</v>
      </c>
      <c r="B1" s="42"/>
      <c r="C1" s="42"/>
      <c r="D1" s="42"/>
      <c r="E1" s="42"/>
      <c r="F1" s="42"/>
    </row>
    <row r="2" spans="1:8" ht="48" customHeight="1">
      <c r="A2" s="43" t="s">
        <v>1</v>
      </c>
      <c r="B2" s="43"/>
      <c r="C2" s="43"/>
      <c r="D2" s="43"/>
      <c r="E2" s="43"/>
      <c r="F2" s="43"/>
    </row>
    <row r="3" spans="1:8" ht="20.100000000000001" customHeight="1">
      <c r="A3" s="41" t="s">
        <v>2</v>
      </c>
      <c r="B3" s="41"/>
      <c r="C3" s="39"/>
      <c r="D3" s="39"/>
      <c r="E3" s="39"/>
      <c r="F3" s="39"/>
    </row>
    <row r="4" spans="1:8" ht="20.100000000000001" customHeight="1">
      <c r="A4" s="41" t="s">
        <v>3</v>
      </c>
      <c r="B4" s="41"/>
      <c r="C4" s="39"/>
      <c r="D4" s="39"/>
      <c r="E4" s="29" t="s">
        <v>4</v>
      </c>
      <c r="F4" s="28"/>
    </row>
    <row r="5" spans="1:8" ht="20.100000000000001" customHeight="1">
      <c r="A5" s="41" t="s">
        <v>5</v>
      </c>
      <c r="B5" s="41"/>
      <c r="C5" s="41"/>
      <c r="D5" s="41"/>
      <c r="E5" s="41"/>
      <c r="F5" s="41"/>
    </row>
    <row r="6" spans="1:8" ht="20.100000000000001" customHeight="1">
      <c r="A6" s="29"/>
      <c r="B6" s="29" t="s">
        <v>6</v>
      </c>
      <c r="C6" s="41" t="s">
        <v>7</v>
      </c>
      <c r="D6" s="41"/>
      <c r="E6" s="41" t="s">
        <v>8</v>
      </c>
      <c r="F6" s="41"/>
    </row>
    <row r="7" spans="1:8" ht="20.100000000000001" customHeight="1">
      <c r="A7" s="29" t="s">
        <v>9</v>
      </c>
      <c r="B7" s="28"/>
      <c r="C7" s="39"/>
      <c r="D7" s="39"/>
      <c r="E7" s="39"/>
      <c r="F7" s="39"/>
    </row>
    <row r="8" spans="1:8" ht="20.100000000000001" customHeight="1">
      <c r="A8" s="29" t="s">
        <v>10</v>
      </c>
      <c r="B8" s="28"/>
      <c r="C8" s="39"/>
      <c r="D8" s="39"/>
      <c r="E8" s="39"/>
      <c r="F8" s="39"/>
    </row>
    <row r="9" spans="1:8" ht="20.100000000000001" customHeight="1">
      <c r="A9" s="40" t="s">
        <v>11</v>
      </c>
      <c r="B9" s="40"/>
      <c r="C9" s="40"/>
      <c r="D9" s="40"/>
      <c r="E9" s="12" t="s">
        <v>12</v>
      </c>
      <c r="F9" s="12" t="s">
        <v>13</v>
      </c>
      <c r="G9" s="13"/>
      <c r="H9" s="13"/>
    </row>
    <row r="10" spans="1:8" ht="20.100000000000001" customHeight="1">
      <c r="A10" s="35" t="s">
        <v>14</v>
      </c>
      <c r="B10" s="31" t="s">
        <v>15</v>
      </c>
      <c r="C10" s="31"/>
      <c r="D10" s="31"/>
      <c r="E10" s="15" t="s">
        <v>16</v>
      </c>
      <c r="F10" s="14" t="s">
        <v>17</v>
      </c>
    </row>
    <row r="11" spans="1:8" ht="20.100000000000001" customHeight="1">
      <c r="A11" s="35"/>
      <c r="B11" s="31" t="s">
        <v>18</v>
      </c>
      <c r="C11" s="31"/>
      <c r="D11" s="31"/>
      <c r="E11" s="16">
        <f>E12+E25+E34</f>
        <v>0</v>
      </c>
      <c r="F11" s="17"/>
    </row>
    <row r="12" spans="1:8" ht="20.100000000000001" customHeight="1">
      <c r="A12" s="35"/>
      <c r="B12" s="31" t="s">
        <v>19</v>
      </c>
      <c r="C12" s="31"/>
      <c r="D12" s="31"/>
      <c r="E12" s="16">
        <f>(E13*E14*E15*E16+E17*E18*E19*E20+E21*E22*E23*E24)*44/12</f>
        <v>0</v>
      </c>
      <c r="F12" s="14" t="s">
        <v>20</v>
      </c>
    </row>
    <row r="13" spans="1:8" ht="20.100000000000001" customHeight="1">
      <c r="A13" s="35"/>
      <c r="B13" s="33" t="s">
        <v>21</v>
      </c>
      <c r="C13" s="36"/>
      <c r="D13" s="19" t="s">
        <v>22</v>
      </c>
      <c r="E13" s="20"/>
      <c r="F13" s="14"/>
    </row>
    <row r="14" spans="1:8" ht="20.100000000000001" customHeight="1">
      <c r="A14" s="35"/>
      <c r="B14" s="33"/>
      <c r="C14" s="36"/>
      <c r="D14" s="19" t="s">
        <v>23</v>
      </c>
      <c r="E14" s="50" t="str">
        <f>IF(C13='附录-指南参考值'!B3,'附录-指南参考值'!C3,IF(C13='附录-指南参考值'!B4,'附录-指南参考值'!C4,IF(C13='附录-指南参考值'!B5,'附录-指南参考值'!C5,IF(C13='附录-指南参考值'!B6,'附录-指南参考值'!C6,IF(C13='附录-指南参考值'!B7,'附录-指南参考值'!C7,IF(C13='附录-指南参考值'!B8,'附录-指南参考值'!C8,IF(C13='附录-指南参考值'!B9,'附录-指南参考值'!C9,IF(C13='附录-指南参考值'!B10,'附录-指南参考值'!C10,IF(C13='附录-指南参考值'!B11,'附录-指南参考值'!C11,IF(C13='附录-指南参考值'!B12,'附录-指南参考值'!C12,IF(C13='附录-指南参考值'!B13,'附录-指南参考值'!C13,IF(C13='附录-指南参考值'!B14,'附录-指南参考值'!C14,IF(C13='附录-指南参考值'!B15,'附录-指南参考值'!C15,IF(C13='附录-指南参考值'!B16,'附录-指南参考值'!C16,IF(C13='附录-指南参考值'!B17,'附录-指南参考值'!C17,IF(C13='附录-指南参考值'!B19,'附录-指南参考值'!C19,IF(C13='附录-指南参考值'!B20,'附录-指南参考值'!C20,IF(C13='附录-指南参考值'!B21,'附录-指南参考值'!C21,IF(C13='附录-指南参考值'!B18,'附录-指南参考值'!C18,IF(C13='附录-指南参考值'!B22,'附录-指南参考值'!C22,IF(C13='附录-指南参考值'!B23,'附录-指南参考值'!C23,IF(C13='附录-指南参考值'!B24,'附录-指南参考值'!C24,IF(C13='附录-指南参考值'!B25,'附录-指南参考值'!C25,IF(C13='附录-指南参考值'!B26,'附录-指南参考值'!C26,IF(C13='附录-指南参考值'!B27,'附录-指南参考值'!C27,"0")))))))))))))))))))))))))</f>
        <v>0</v>
      </c>
      <c r="F14" s="18" t="s">
        <v>24</v>
      </c>
    </row>
    <row r="15" spans="1:8" ht="20.100000000000001" customHeight="1">
      <c r="A15" s="35"/>
      <c r="B15" s="33"/>
      <c r="C15" s="36"/>
      <c r="D15" s="19" t="s">
        <v>25</v>
      </c>
      <c r="E15" s="21" t="str">
        <f>IF(C13='附录-指南参考值'!B3,'附录-指南参考值'!E3,IF(C13='附录-指南参考值'!B4,'附录-指南参考值'!E4,IF(C13='附录-指南参考值'!B5,'附录-指南参考值'!E5,IF(C13='附录-指南参考值'!B6,'附录-指南参考值'!E6,IF(C13='附录-指南参考值'!B7,'附录-指南参考值'!E7,IF(C13='附录-指南参考值'!B8,'附录-指南参考值'!E8,IF(C13='附录-指南参考值'!B9,'附录-指南参考值'!E9,IF(C13='附录-指南参考值'!B10,'附录-指南参考值'!E10,IF(C13='附录-指南参考值'!B11,'附录-指南参考值'!E11,IF(C13='附录-指南参考值'!B12,'附录-指南参考值'!E12,IF(C13='附录-指南参考值'!B13,'附录-指南参考值'!E13,IF(C13='附录-指南参考值'!B14,'附录-指南参考值'!E14,IF(C13='附录-指南参考值'!B15,'附录-指南参考值'!E15,IF(C13='附录-指南参考值'!B16,'附录-指南参考值'!E16,IF(C13='附录-指南参考值'!B17,'附录-指南参考值'!E17,IF(C13='附录-指南参考值'!B19,'附录-指南参考值'!E19,IF(C13='附录-指南参考值'!B20,'附录-指南参考值'!E20,IF(C13='附录-指南参考值'!B21,'附录-指南参考值'!E21,IF(C13='附录-指南参考值'!B18,'附录-指南参考值'!E18,IF(C13='附录-指南参考值'!B22,'附录-指南参考值'!E22,IF(C13='附录-指南参考值'!B23,'附录-指南参考值'!E23,IF(C13='附录-指南参考值'!B24,'附录-指南参考值'!E24,IF(C13='附录-指南参考值'!B25,'附录-指南参考值'!E25,IF(C13='附录-指南参考值'!B26,'附录-指南参考值'!E26,IF(C13='附录-指南参考值'!B27,'附录-指南参考值'!E27,"0")))))))))))))))))))))))))</f>
        <v>0</v>
      </c>
      <c r="F15" s="18" t="s">
        <v>24</v>
      </c>
    </row>
    <row r="16" spans="1:8" ht="20.100000000000001" customHeight="1">
      <c r="A16" s="35"/>
      <c r="B16" s="33"/>
      <c r="C16" s="36"/>
      <c r="D16" s="19" t="s">
        <v>26</v>
      </c>
      <c r="E16" s="22" t="str">
        <f>IF(C13='附录-指南参考值'!B3,'附录-指南参考值'!G3,IF(C13='附录-指南参考值'!B4,'附录-指南参考值'!G4,IF(C13='附录-指南参考值'!B5,'附录-指南参考值'!G5,IF(C13='附录-指南参考值'!B6,'附录-指南参考值'!G6,IF(C13='附录-指南参考值'!B7,'附录-指南参考值'!G7,IF(C13='附录-指南参考值'!B8,'附录-指南参考值'!G8,IF(C13='附录-指南参考值'!B9,'附录-指南参考值'!G9,IF(C13='附录-指南参考值'!B10,'附录-指南参考值'!G10,IF(C13='附录-指南参考值'!B11,'附录-指南参考值'!G11,IF(C13='附录-指南参考值'!B12,'附录-指南参考值'!G12,IF(C13='附录-指南参考值'!B13,'附录-指南参考值'!G13,IF(C13='附录-指南参考值'!B14,'附录-指南参考值'!G14,IF(C13='附录-指南参考值'!B15,'附录-指南参考值'!G15,IF(C13='附录-指南参考值'!B16,'附录-指南参考值'!G16,IF(C13='附录-指南参考值'!B17,'附录-指南参考值'!G17,IF(C13='附录-指南参考值'!B19,'附录-指南参考值'!G19,IF(C13='附录-指南参考值'!B20,'附录-指南参考值'!G20,IF(C13='附录-指南参考值'!B21,'附录-指南参考值'!G21,IF(C13='附录-指南参考值'!B18,'附录-指南参考值'!G18,IF(C13='附录-指南参考值'!B22,'附录-指南参考值'!G22,IF(C13='附录-指南参考值'!B23,'附录-指南参考值'!G23,IF(C13='附录-指南参考值'!B24,'附录-指南参考值'!G24,IF(C13='附录-指南参考值'!B25,'附录-指南参考值'!G25,IF(C13='附录-指南参考值'!B26,'附录-指南参考值'!G26,IF(C13='附录-指南参考值'!B27,'附录-指南参考值'!G27,"0")))))))))))))))))))))))))</f>
        <v>0</v>
      </c>
      <c r="F16" s="18" t="s">
        <v>24</v>
      </c>
    </row>
    <row r="17" spans="1:6" ht="20.100000000000001" customHeight="1">
      <c r="A17" s="35"/>
      <c r="B17" s="33" t="s">
        <v>27</v>
      </c>
      <c r="C17" s="36"/>
      <c r="D17" s="19" t="s">
        <v>22</v>
      </c>
      <c r="E17" s="20"/>
      <c r="F17" s="23"/>
    </row>
    <row r="18" spans="1:6" ht="20.100000000000001" customHeight="1">
      <c r="A18" s="35"/>
      <c r="B18" s="33"/>
      <c r="C18" s="36"/>
      <c r="D18" s="19" t="s">
        <v>23</v>
      </c>
      <c r="E18" s="50" t="str">
        <f>IF(C17='附录-指南参考值'!B3,'附录-指南参考值'!C3,IF(C17='附录-指南参考值'!B4,'附录-指南参考值'!C4,IF(C17='附录-指南参考值'!B5,'附录-指南参考值'!C5,IF(C17='附录-指南参考值'!B6,'附录-指南参考值'!C6,IF(C17='附录-指南参考值'!B7,'附录-指南参考值'!C7,IF(C17='附录-指南参考值'!B8,'附录-指南参考值'!C8,IF(C17='附录-指南参考值'!B9,'附录-指南参考值'!C9,IF(C17='附录-指南参考值'!B10,'附录-指南参考值'!C10,IF(C17='附录-指南参考值'!B11,'附录-指南参考值'!C11,IF(C17='附录-指南参考值'!B12,'附录-指南参考值'!C12,IF(C17='附录-指南参考值'!B13,'附录-指南参考值'!C13,IF(C17='附录-指南参考值'!B14,'附录-指南参考值'!C14,IF(C17='附录-指南参考值'!B15,'附录-指南参考值'!C15,IF(C17='附录-指南参考值'!B16,'附录-指南参考值'!C16,IF(C17='附录-指南参考值'!B17,'附录-指南参考值'!C17,IF(C17='附录-指南参考值'!B19,'附录-指南参考值'!C19,IF(C17='附录-指南参考值'!B20,'附录-指南参考值'!C20,IF(C17='附录-指南参考值'!B21,'附录-指南参考值'!C21,IF(C17='附录-指南参考值'!B18,'附录-指南参考值'!C18,IF(C17='附录-指南参考值'!B22,'附录-指南参考值'!C22,IF(C17='附录-指南参考值'!B23,'附录-指南参考值'!C23,IF(C17='附录-指南参考值'!B24,'附录-指南参考值'!C24,IF(C17='附录-指南参考值'!B25,'附录-指南参考值'!C25,IF(C17='附录-指南参考值'!B26,'附录-指南参考值'!C26,IF(C17='附录-指南参考值'!B27,'附录-指南参考值'!C27,"0")))))))))))))))))))))))))</f>
        <v>0</v>
      </c>
      <c r="F18" s="18" t="s">
        <v>24</v>
      </c>
    </row>
    <row r="19" spans="1:6" ht="20.100000000000001" customHeight="1">
      <c r="A19" s="35"/>
      <c r="B19" s="33"/>
      <c r="C19" s="36"/>
      <c r="D19" s="19" t="s">
        <v>25</v>
      </c>
      <c r="E19" s="21" t="str">
        <f>IF(C17='附录-指南参考值'!B3,'附录-指南参考值'!E3,IF(C17='附录-指南参考值'!B4,'附录-指南参考值'!E4,IF(C17='附录-指南参考值'!B5,'附录-指南参考值'!E5,IF(C17='附录-指南参考值'!B6,'附录-指南参考值'!E6,IF(C17='附录-指南参考值'!B7,'附录-指南参考值'!E7,IF(C17='附录-指南参考值'!B8,'附录-指南参考值'!E8,IF(C17='附录-指南参考值'!B9,'附录-指南参考值'!E9,IF(C17='附录-指南参考值'!B10,'附录-指南参考值'!E10,IF(C17='附录-指南参考值'!B11,'附录-指南参考值'!E11,IF(C17='附录-指南参考值'!B12,'附录-指南参考值'!E12,IF(C17='附录-指南参考值'!B13,'附录-指南参考值'!E13,IF(C17='附录-指南参考值'!B14,'附录-指南参考值'!E14,IF(C17='附录-指南参考值'!B15,'附录-指南参考值'!E15,IF(C17='附录-指南参考值'!B16,'附录-指南参考值'!E16,IF(C17='附录-指南参考值'!B17,'附录-指南参考值'!E17,IF(C17='附录-指南参考值'!B19,'附录-指南参考值'!E19,IF(C17='附录-指南参考值'!B20,'附录-指南参考值'!E20,IF(C17='附录-指南参考值'!B21,'附录-指南参考值'!E21,IF(C17='附录-指南参考值'!B18,'附录-指南参考值'!E18,IF(C17='附录-指南参考值'!B22,'附录-指南参考值'!E22,IF(C17='附录-指南参考值'!B23,'附录-指南参考值'!E23,IF(C17='附录-指南参考值'!B24,'附录-指南参考值'!E24,IF(C17='附录-指南参考值'!B25,'附录-指南参考值'!E25,IF(C17='附录-指南参考值'!B26,'附录-指南参考值'!E26,IF(C17='附录-指南参考值'!B27,'附录-指南参考值'!E27,"0")))))))))))))))))))))))))</f>
        <v>0</v>
      </c>
      <c r="F19" s="18" t="s">
        <v>24</v>
      </c>
    </row>
    <row r="20" spans="1:6" ht="20.100000000000001" customHeight="1">
      <c r="A20" s="35"/>
      <c r="B20" s="33"/>
      <c r="C20" s="36"/>
      <c r="D20" s="19" t="s">
        <v>26</v>
      </c>
      <c r="E20" s="22" t="str">
        <f>IF(C17='附录-指南参考值'!B3,'附录-指南参考值'!G3,IF(C17='附录-指南参考值'!B4,'附录-指南参考值'!G4,IF(C17='附录-指南参考值'!B5,'附录-指南参考值'!G5,IF(C17='附录-指南参考值'!B6,'附录-指南参考值'!G6,IF(C17='附录-指南参考值'!B7,'附录-指南参考值'!G7,IF(C17='附录-指南参考值'!B8,'附录-指南参考值'!G8,IF(C17='附录-指南参考值'!B9,'附录-指南参考值'!G9,IF(C17='附录-指南参考值'!B10,'附录-指南参考值'!G10,IF(C17='附录-指南参考值'!B11,'附录-指南参考值'!G11,IF(C17='附录-指南参考值'!B12,'附录-指南参考值'!G12,IF(C17='附录-指南参考值'!B13,'附录-指南参考值'!G13,IF(C17='附录-指南参考值'!B14,'附录-指南参考值'!G14,IF(C17='附录-指南参考值'!B15,'附录-指南参考值'!G15,IF(C17='附录-指南参考值'!B16,'附录-指南参考值'!G16,IF(C17='附录-指南参考值'!B17,'附录-指南参考值'!G17,IF(C17='附录-指南参考值'!B19,'附录-指南参考值'!G19,IF(C17='附录-指南参考值'!B20,'附录-指南参考值'!G20,IF(C17='附录-指南参考值'!B21,'附录-指南参考值'!G21,IF(C17='附录-指南参考值'!B18,'附录-指南参考值'!G18,IF(C17='附录-指南参考值'!B22,'附录-指南参考值'!G22,IF(C17='附录-指南参考值'!B23,'附录-指南参考值'!G23,IF(C17='附录-指南参考值'!B24,'附录-指南参考值'!G24,IF(C17='附录-指南参考值'!B25,'附录-指南参考值'!G25,IF(C17='附录-指南参考值'!B26,'附录-指南参考值'!G26,IF(C17='附录-指南参考值'!B27,'附录-指南参考值'!G27,"0")))))))))))))))))))))))))</f>
        <v>0</v>
      </c>
      <c r="F20" s="18" t="s">
        <v>24</v>
      </c>
    </row>
    <row r="21" spans="1:6" ht="20.100000000000001" customHeight="1">
      <c r="A21" s="35"/>
      <c r="B21" s="33" t="s">
        <v>28</v>
      </c>
      <c r="C21" s="36"/>
      <c r="D21" s="19" t="s">
        <v>22</v>
      </c>
      <c r="E21" s="20"/>
      <c r="F21" s="14"/>
    </row>
    <row r="22" spans="1:6" ht="20.100000000000001" customHeight="1">
      <c r="A22" s="35"/>
      <c r="B22" s="33"/>
      <c r="C22" s="36"/>
      <c r="D22" s="19" t="s">
        <v>23</v>
      </c>
      <c r="E22" s="50" t="str">
        <f>IF(C21='附录-指南参考值'!B3,'附录-指南参考值'!C3,IF(C21='附录-指南参考值'!B4,'附录-指南参考值'!C4,IF(C21='附录-指南参考值'!B5,'附录-指南参考值'!C5,IF(C21='附录-指南参考值'!B6,'附录-指南参考值'!C6,IF(C21='附录-指南参考值'!B7,'附录-指南参考值'!C7,IF(C21='附录-指南参考值'!B8,'附录-指南参考值'!C8,IF(C21='附录-指南参考值'!B9,'附录-指南参考值'!C9,IF(C21='附录-指南参考值'!B10,'附录-指南参考值'!C10,IF(C21='附录-指南参考值'!B11,'附录-指南参考值'!C11,IF(C21='附录-指南参考值'!B12,'附录-指南参考值'!C12,IF(C21='附录-指南参考值'!B13,'附录-指南参考值'!C13,IF(C21='附录-指南参考值'!B14,'附录-指南参考值'!C14,IF(C21='附录-指南参考值'!B15,'附录-指南参考值'!C15,IF(C21='附录-指南参考值'!B16,'附录-指南参考值'!C16,IF(C21='附录-指南参考值'!B17,'附录-指南参考值'!C17,IF(C21='附录-指南参考值'!B19,'附录-指南参考值'!C19,IF(C21='附录-指南参考值'!B20,'附录-指南参考值'!C20,IF(C21='附录-指南参考值'!B21,'附录-指南参考值'!C21,IF(C21='附录-指南参考值'!B18,'附录-指南参考值'!C18,IF(C21='附录-指南参考值'!B22,'附录-指南参考值'!C22,IF(C21='附录-指南参考值'!B23,'附录-指南参考值'!C23,IF(C21='附录-指南参考值'!B24,'附录-指南参考值'!C24,IF(C21='附录-指南参考值'!B25,'附录-指南参考值'!C25,IF(C21='附录-指南参考值'!B26,'附录-指南参考值'!C26,IF(C21='附录-指南参考值'!B27,'附录-指南参考值'!C27,"0")))))))))))))))))))))))))</f>
        <v>0</v>
      </c>
      <c r="F22" s="18" t="s">
        <v>24</v>
      </c>
    </row>
    <row r="23" spans="1:6" ht="20.100000000000001" customHeight="1">
      <c r="A23" s="35"/>
      <c r="B23" s="33"/>
      <c r="C23" s="36"/>
      <c r="D23" s="19" t="s">
        <v>25</v>
      </c>
      <c r="E23" s="21" t="str">
        <f>IF(C21='附录-指南参考值'!B3,'附录-指南参考值'!E3,IF(C21='附录-指南参考值'!B4,'附录-指南参考值'!E4,IF(C21='附录-指南参考值'!B5,'附录-指南参考值'!E5,IF(C21='附录-指南参考值'!B6,'附录-指南参考值'!E6,IF(C21='附录-指南参考值'!B7,'附录-指南参考值'!E7,IF(C21='附录-指南参考值'!B8,'附录-指南参考值'!E8,IF(C21='附录-指南参考值'!B9,'附录-指南参考值'!E9,IF(C21='附录-指南参考值'!B10,'附录-指南参考值'!E10,IF(C21='附录-指南参考值'!B11,'附录-指南参考值'!E11,IF(C21='附录-指南参考值'!B12,'附录-指南参考值'!E12,IF(C21='附录-指南参考值'!B13,'附录-指南参考值'!E13,IF(C21='附录-指南参考值'!B14,'附录-指南参考值'!E14,IF(C21='附录-指南参考值'!B15,'附录-指南参考值'!E15,IF(C21='附录-指南参考值'!B16,'附录-指南参考值'!E16,IF(C21='附录-指南参考值'!B17,'附录-指南参考值'!E17,IF(C21='附录-指南参考值'!B19,'附录-指南参考值'!E19,IF(C21='附录-指南参考值'!B20,'附录-指南参考值'!E20,IF(C21='附录-指南参考值'!B21,'附录-指南参考值'!E21,IF(C21='附录-指南参考值'!B18,'附录-指南参考值'!E18,IF(C21='附录-指南参考值'!B22,'附录-指南参考值'!E22,IF(C21='附录-指南参考值'!B23,'附录-指南参考值'!E23,IF(C21='附录-指南参考值'!B24,'附录-指南参考值'!E24,IF(C21='附录-指南参考值'!B25,'附录-指南参考值'!E25,IF(C21='附录-指南参考值'!B26,'附录-指南参考值'!E26,IF(C21='附录-指南参考值'!B27,'附录-指南参考值'!E27,"0")))))))))))))))))))))))))</f>
        <v>0</v>
      </c>
      <c r="F23" s="18" t="s">
        <v>24</v>
      </c>
    </row>
    <row r="24" spans="1:6" ht="20.100000000000001" customHeight="1">
      <c r="A24" s="35"/>
      <c r="B24" s="33"/>
      <c r="C24" s="36"/>
      <c r="D24" s="19" t="s">
        <v>26</v>
      </c>
      <c r="E24" s="22" t="str">
        <f>IF(C21='附录-指南参考值'!B3,'附录-指南参考值'!G3,IF(C21='附录-指南参考值'!B4,'附录-指南参考值'!G4,IF(C21='附录-指南参考值'!B5,'附录-指南参考值'!G5,IF(C21='附录-指南参考值'!B6,'附录-指南参考值'!G6,IF(C21='附录-指南参考值'!B7,'附录-指南参考值'!G7,IF(C21='附录-指南参考值'!B8,'附录-指南参考值'!G8,IF(C21='附录-指南参考值'!B9,'附录-指南参考值'!G9,IF(C21='附录-指南参考值'!B10,'附录-指南参考值'!G10,IF(C21='附录-指南参考值'!B11,'附录-指南参考值'!G11,IF(C21='附录-指南参考值'!B12,'附录-指南参考值'!G12,IF(C21='附录-指南参考值'!B13,'附录-指南参考值'!G13,IF(C21='附录-指南参考值'!B14,'附录-指南参考值'!G14,IF(C21='附录-指南参考值'!B15,'附录-指南参考值'!G15,IF(C21='附录-指南参考值'!B16,'附录-指南参考值'!G16,IF(C21='附录-指南参考值'!B17,'附录-指南参考值'!G17,IF(C21='附录-指南参考值'!B19,'附录-指南参考值'!G19,IF(C21='附录-指南参考值'!B20,'附录-指南参考值'!G20,IF(C21='附录-指南参考值'!B21,'附录-指南参考值'!G21,IF(C21='附录-指南参考值'!B18,'附录-指南参考值'!G18,IF(C21='附录-指南参考值'!B22,'附录-指南参考值'!G22,IF(C21='附录-指南参考值'!B23,'附录-指南参考值'!G23,IF(C21='附录-指南参考值'!B24,'附录-指南参考值'!G24,IF(C21='附录-指南参考值'!B25,'附录-指南参考值'!G25,IF(C21='附录-指南参考值'!B26,'附录-指南参考值'!G26,IF(C21='附录-指南参考值'!B27,'附录-指南参考值'!G27,"0")))))))))))))))))))))))))</f>
        <v>0</v>
      </c>
      <c r="F24" s="18" t="s">
        <v>24</v>
      </c>
    </row>
    <row r="25" spans="1:6" ht="20.100000000000001" customHeight="1">
      <c r="A25" s="35"/>
      <c r="B25" s="31" t="s">
        <v>29</v>
      </c>
      <c r="C25" s="31"/>
      <c r="D25" s="31"/>
      <c r="E25" s="16">
        <f>SUMPRODUCT(E26:E29,E30:E33)</f>
        <v>0</v>
      </c>
      <c r="F25" s="14" t="s">
        <v>30</v>
      </c>
    </row>
    <row r="26" spans="1:6" ht="20.100000000000001" customHeight="1">
      <c r="A26" s="35"/>
      <c r="B26" s="33" t="s">
        <v>31</v>
      </c>
      <c r="C26" s="37">
        <f>E26+E27+E28+E29</f>
        <v>0</v>
      </c>
      <c r="D26" s="18" t="s">
        <v>32</v>
      </c>
      <c r="E26" s="20"/>
      <c r="F26" s="33" t="s">
        <v>33</v>
      </c>
    </row>
    <row r="27" spans="1:6" ht="20.100000000000001" customHeight="1">
      <c r="A27" s="35"/>
      <c r="B27" s="33"/>
      <c r="C27" s="37"/>
      <c r="D27" s="18" t="s">
        <v>34</v>
      </c>
      <c r="E27" s="20"/>
      <c r="F27" s="33"/>
    </row>
    <row r="28" spans="1:6" ht="20.100000000000001" customHeight="1">
      <c r="A28" s="35"/>
      <c r="B28" s="33"/>
      <c r="C28" s="37"/>
      <c r="D28" s="18" t="s">
        <v>35</v>
      </c>
      <c r="E28" s="20"/>
      <c r="F28" s="33"/>
    </row>
    <row r="29" spans="1:6" ht="20.100000000000001" customHeight="1">
      <c r="A29" s="35"/>
      <c r="B29" s="33"/>
      <c r="C29" s="37"/>
      <c r="D29" s="19" t="s">
        <v>36</v>
      </c>
      <c r="E29" s="20"/>
      <c r="F29" s="33"/>
    </row>
    <row r="30" spans="1:6" ht="20.100000000000001" customHeight="1">
      <c r="A30" s="35"/>
      <c r="B30" s="33" t="s">
        <v>37</v>
      </c>
      <c r="C30" s="37" t="e">
        <f>SUMPRODUCT(E26:E29,E30:E33)/C26</f>
        <v>#DIV/0!</v>
      </c>
      <c r="D30" s="18" t="s">
        <v>38</v>
      </c>
      <c r="E30" s="24">
        <v>0.52710000000000001</v>
      </c>
      <c r="F30" s="33" t="s">
        <v>39</v>
      </c>
    </row>
    <row r="31" spans="1:6" ht="20.100000000000001" customHeight="1">
      <c r="A31" s="35"/>
      <c r="B31" s="33"/>
      <c r="C31" s="37"/>
      <c r="D31" s="18" t="s">
        <v>40</v>
      </c>
      <c r="E31" s="24">
        <v>0</v>
      </c>
      <c r="F31" s="33"/>
    </row>
    <row r="32" spans="1:6" ht="20.100000000000001" customHeight="1">
      <c r="A32" s="35"/>
      <c r="B32" s="33"/>
      <c r="C32" s="37"/>
      <c r="D32" s="18" t="s">
        <v>41</v>
      </c>
      <c r="E32" s="24">
        <v>0</v>
      </c>
      <c r="F32" s="33"/>
    </row>
    <row r="33" spans="1:6" ht="30" customHeight="1">
      <c r="A33" s="35"/>
      <c r="B33" s="33"/>
      <c r="C33" s="37"/>
      <c r="D33" s="19" t="s">
        <v>42</v>
      </c>
      <c r="E33" s="20"/>
      <c r="F33" s="33"/>
    </row>
    <row r="34" spans="1:6" ht="20.100000000000001" customHeight="1">
      <c r="A34" s="35"/>
      <c r="B34" s="38" t="s">
        <v>43</v>
      </c>
      <c r="C34" s="38"/>
      <c r="D34" s="38"/>
      <c r="E34" s="16">
        <f>SUMPRODUCT(E35:E37,E38:E40)</f>
        <v>0</v>
      </c>
      <c r="F34" s="14" t="s">
        <v>44</v>
      </c>
    </row>
    <row r="35" spans="1:6" ht="20.100000000000001" customHeight="1">
      <c r="A35" s="35"/>
      <c r="B35" s="33" t="s">
        <v>45</v>
      </c>
      <c r="C35" s="37">
        <f>E35+E36+E37</f>
        <v>0</v>
      </c>
      <c r="D35" s="18" t="s">
        <v>46</v>
      </c>
      <c r="E35" s="20"/>
      <c r="F35" s="33" t="s">
        <v>47</v>
      </c>
    </row>
    <row r="36" spans="1:6" ht="20.100000000000001" customHeight="1">
      <c r="A36" s="35"/>
      <c r="B36" s="33"/>
      <c r="C36" s="37"/>
      <c r="D36" s="18" t="s">
        <v>48</v>
      </c>
      <c r="E36" s="20"/>
      <c r="F36" s="33"/>
    </row>
    <row r="37" spans="1:6" ht="20.100000000000001" customHeight="1">
      <c r="A37" s="35"/>
      <c r="B37" s="33"/>
      <c r="C37" s="37"/>
      <c r="D37" s="19" t="s">
        <v>49</v>
      </c>
      <c r="E37" s="20"/>
      <c r="F37" s="33"/>
    </row>
    <row r="38" spans="1:6" ht="20.100000000000001" customHeight="1">
      <c r="A38" s="35"/>
      <c r="B38" s="33" t="s">
        <v>50</v>
      </c>
      <c r="C38" s="37" t="e">
        <f>SUMPRODUCT(E35:E37,E38:E40)/C35</f>
        <v>#DIV/0!</v>
      </c>
      <c r="D38" s="18" t="s">
        <v>51</v>
      </c>
      <c r="E38" s="24">
        <v>0</v>
      </c>
      <c r="F38" s="33" t="s">
        <v>52</v>
      </c>
    </row>
    <row r="39" spans="1:6" ht="20.100000000000001" customHeight="1">
      <c r="A39" s="35"/>
      <c r="B39" s="33"/>
      <c r="C39" s="37"/>
      <c r="D39" s="18" t="s">
        <v>53</v>
      </c>
      <c r="E39" s="20"/>
      <c r="F39" s="33"/>
    </row>
    <row r="40" spans="1:6" ht="20.100000000000001" customHeight="1">
      <c r="A40" s="35"/>
      <c r="B40" s="33"/>
      <c r="C40" s="37"/>
      <c r="D40" s="19" t="s">
        <v>54</v>
      </c>
      <c r="E40" s="25"/>
      <c r="F40" s="33"/>
    </row>
    <row r="41" spans="1:6" ht="20.100000000000001" customHeight="1">
      <c r="A41" s="35"/>
      <c r="B41" s="33"/>
      <c r="C41" s="37"/>
      <c r="D41" s="19" t="s">
        <v>55</v>
      </c>
      <c r="E41" s="24">
        <v>0.11</v>
      </c>
      <c r="F41" s="14" t="s">
        <v>56</v>
      </c>
    </row>
    <row r="42" spans="1:6" ht="20.100000000000001" customHeight="1">
      <c r="A42" s="35"/>
      <c r="B42" s="31" t="s">
        <v>57</v>
      </c>
      <c r="C42" s="31"/>
      <c r="D42" s="31"/>
      <c r="E42" s="32"/>
      <c r="F42" s="14" t="s">
        <v>58</v>
      </c>
    </row>
    <row r="43" spans="1:6" ht="20.100000000000001" customHeight="1">
      <c r="A43" s="35"/>
      <c r="B43" s="31"/>
      <c r="C43" s="31"/>
      <c r="D43" s="31"/>
      <c r="E43" s="32"/>
      <c r="F43" s="14" t="s">
        <v>59</v>
      </c>
    </row>
    <row r="44" spans="1:6" ht="20.100000000000001" customHeight="1">
      <c r="A44" s="35"/>
      <c r="B44" s="31" t="s">
        <v>60</v>
      </c>
      <c r="C44" s="31"/>
      <c r="D44" s="31"/>
      <c r="E44" s="32"/>
      <c r="F44" s="14" t="s">
        <v>58</v>
      </c>
    </row>
    <row r="45" spans="1:6" ht="20.100000000000001" customHeight="1">
      <c r="A45" s="35"/>
      <c r="B45" s="31"/>
      <c r="C45" s="31"/>
      <c r="D45" s="31"/>
      <c r="E45" s="32"/>
      <c r="F45" s="14" t="s">
        <v>59</v>
      </c>
    </row>
    <row r="46" spans="1:6" ht="20.100000000000001" customHeight="1">
      <c r="A46" s="14" t="s">
        <v>61</v>
      </c>
      <c r="B46" s="31" t="s">
        <v>62</v>
      </c>
      <c r="C46" s="31"/>
      <c r="D46" s="31"/>
      <c r="E46" s="16">
        <f>IF(E10="既有",E11," ")</f>
        <v>0</v>
      </c>
      <c r="F46" s="17"/>
    </row>
    <row r="47" spans="1:6" ht="20.100000000000001" customHeight="1">
      <c r="A47" s="14" t="s">
        <v>63</v>
      </c>
      <c r="B47" s="31" t="s">
        <v>64</v>
      </c>
      <c r="C47" s="31"/>
      <c r="D47" s="31"/>
      <c r="E47" s="16" t="str">
        <f>IF(E10="新增",E11," ")</f>
        <v xml:space="preserve"> </v>
      </c>
      <c r="F47" s="17"/>
    </row>
    <row r="48" spans="1:6">
      <c r="A48" s="26"/>
      <c r="B48" s="26"/>
      <c r="C48" s="26"/>
      <c r="D48" s="26"/>
      <c r="E48" s="26"/>
      <c r="F48" s="26"/>
    </row>
    <row r="49" spans="1:6" ht="15" customHeight="1">
      <c r="A49" s="30" t="s">
        <v>104</v>
      </c>
      <c r="B49" s="30"/>
      <c r="C49" s="30"/>
      <c r="D49" s="30"/>
      <c r="E49" s="30"/>
      <c r="F49" s="30"/>
    </row>
    <row r="50" spans="1:6" ht="15" customHeight="1">
      <c r="A50" s="30"/>
      <c r="B50" s="30"/>
      <c r="C50" s="30"/>
      <c r="D50" s="30"/>
      <c r="E50" s="30"/>
      <c r="F50" s="30"/>
    </row>
    <row r="51" spans="1:6" ht="23.25" customHeight="1">
      <c r="A51" s="30"/>
      <c r="B51" s="30"/>
      <c r="C51" s="30"/>
      <c r="D51" s="30"/>
      <c r="E51" s="30"/>
      <c r="F51" s="30"/>
    </row>
    <row r="52" spans="1:6" ht="6" customHeight="1">
      <c r="A52" s="30"/>
      <c r="B52" s="30"/>
      <c r="C52" s="30"/>
      <c r="D52" s="30"/>
      <c r="E52" s="30"/>
      <c r="F52" s="30"/>
    </row>
    <row r="53" spans="1:6" ht="15" customHeight="1">
      <c r="A53" s="34" t="s">
        <v>65</v>
      </c>
      <c r="B53" s="34"/>
      <c r="C53" s="34"/>
      <c r="D53" s="34"/>
      <c r="E53" s="34"/>
      <c r="F53" s="34"/>
    </row>
    <row r="54" spans="1:6" ht="15" customHeight="1">
      <c r="A54" s="27"/>
      <c r="B54" s="27"/>
      <c r="C54" s="27"/>
      <c r="D54" s="27"/>
      <c r="E54" s="27"/>
      <c r="F54" s="27"/>
    </row>
    <row r="55" spans="1:6" ht="15" customHeight="1">
      <c r="A55" s="27"/>
      <c r="B55" s="27"/>
      <c r="C55" s="27"/>
      <c r="D55" s="27"/>
      <c r="E55" s="27"/>
      <c r="F55" s="27"/>
    </row>
    <row r="56" spans="1:6" ht="15" customHeight="1">
      <c r="A56" s="27"/>
      <c r="B56" s="27"/>
      <c r="C56" s="27"/>
      <c r="D56" s="27"/>
      <c r="E56" s="27"/>
      <c r="F56" s="27"/>
    </row>
    <row r="57" spans="1:6" ht="15" customHeight="1">
      <c r="A57" s="27"/>
      <c r="B57" s="27"/>
      <c r="C57" s="27"/>
      <c r="D57" s="27"/>
      <c r="E57" s="27"/>
      <c r="F57" s="27"/>
    </row>
    <row r="58" spans="1:6" ht="15" customHeight="1">
      <c r="A58" s="27"/>
      <c r="B58" s="27"/>
      <c r="C58" s="27"/>
      <c r="D58" s="27"/>
      <c r="E58" s="27"/>
      <c r="F58" s="27"/>
    </row>
    <row r="59" spans="1:6" ht="15" customHeight="1">
      <c r="A59" s="27"/>
      <c r="B59" s="27"/>
      <c r="C59" s="27"/>
      <c r="D59" s="27"/>
      <c r="E59" s="27"/>
      <c r="F59" s="27"/>
    </row>
    <row r="60" spans="1:6" ht="15" customHeight="1">
      <c r="A60" s="27"/>
      <c r="B60" s="27"/>
      <c r="C60" s="27"/>
      <c r="D60" s="27"/>
      <c r="E60" s="27"/>
      <c r="F60" s="27"/>
    </row>
    <row r="61" spans="1:6" ht="15" customHeight="1">
      <c r="A61" s="27"/>
      <c r="B61" s="27"/>
      <c r="C61" s="27"/>
      <c r="D61" s="27"/>
      <c r="E61" s="27"/>
      <c r="F61" s="27"/>
    </row>
    <row r="62" spans="1:6" ht="15" customHeight="1">
      <c r="A62" s="27"/>
      <c r="B62" s="27"/>
      <c r="C62" s="27"/>
      <c r="D62" s="27"/>
      <c r="E62" s="27"/>
      <c r="F62" s="27"/>
    </row>
    <row r="63" spans="1:6" ht="15" customHeight="1">
      <c r="A63" s="27"/>
      <c r="B63" s="27"/>
      <c r="C63" s="27"/>
      <c r="D63" s="27"/>
      <c r="E63" s="27"/>
      <c r="F63" s="27"/>
    </row>
    <row r="64" spans="1:6" ht="15" customHeight="1">
      <c r="A64" s="27"/>
      <c r="B64" s="27"/>
      <c r="C64" s="27"/>
      <c r="D64" s="27"/>
      <c r="E64" s="27"/>
      <c r="F64" s="27"/>
    </row>
    <row r="65" spans="1:6" ht="15" customHeight="1">
      <c r="A65" s="27"/>
      <c r="B65" s="27"/>
      <c r="C65" s="27"/>
      <c r="D65" s="27"/>
      <c r="E65" s="27"/>
      <c r="F65" s="27"/>
    </row>
    <row r="66" spans="1:6" ht="15" customHeight="1">
      <c r="A66" s="27"/>
      <c r="B66" s="27"/>
      <c r="C66" s="27"/>
      <c r="D66" s="27"/>
      <c r="E66" s="27"/>
      <c r="F66" s="27"/>
    </row>
    <row r="67" spans="1:6" ht="15" customHeight="1">
      <c r="A67" s="27"/>
      <c r="B67" s="27"/>
      <c r="C67" s="27"/>
      <c r="D67" s="27"/>
      <c r="E67" s="27"/>
      <c r="F67" s="27"/>
    </row>
    <row r="68" spans="1:6" ht="15" customHeight="1">
      <c r="A68" s="27"/>
      <c r="B68" s="27"/>
      <c r="C68" s="27"/>
      <c r="D68" s="27"/>
      <c r="E68" s="27"/>
      <c r="F68" s="27"/>
    </row>
    <row r="69" spans="1:6" ht="15" customHeight="1">
      <c r="A69" s="27"/>
      <c r="B69" s="27"/>
      <c r="C69" s="27"/>
      <c r="D69" s="27"/>
      <c r="E69" s="27"/>
      <c r="F69" s="27"/>
    </row>
    <row r="70" spans="1:6" ht="15" customHeight="1">
      <c r="A70" s="27"/>
      <c r="B70" s="27"/>
      <c r="C70" s="27"/>
      <c r="D70" s="27"/>
      <c r="E70" s="27"/>
      <c r="F70" s="27"/>
    </row>
    <row r="71" spans="1:6" ht="15" customHeight="1">
      <c r="A71" s="27"/>
      <c r="B71" s="27"/>
      <c r="C71" s="27"/>
      <c r="D71" s="27"/>
      <c r="E71" s="27"/>
      <c r="F71" s="27"/>
    </row>
    <row r="72" spans="1:6" ht="15" customHeight="1">
      <c r="A72" s="27"/>
      <c r="B72" s="27"/>
      <c r="C72" s="27"/>
      <c r="D72" s="27"/>
      <c r="E72" s="27"/>
      <c r="F72" s="27"/>
    </row>
    <row r="73" spans="1:6" ht="15" customHeight="1">
      <c r="A73" s="27"/>
      <c r="B73" s="27"/>
      <c r="C73" s="27"/>
      <c r="D73" s="27"/>
      <c r="E73" s="27"/>
      <c r="F73" s="27"/>
    </row>
    <row r="74" spans="1:6" ht="13.5" customHeight="1">
      <c r="A74" s="27"/>
      <c r="B74" s="27"/>
      <c r="C74" s="27"/>
      <c r="D74" s="27"/>
      <c r="E74" s="27"/>
      <c r="F74" s="27"/>
    </row>
    <row r="75" spans="1:6" ht="13.5" customHeight="1">
      <c r="A75" s="27"/>
      <c r="B75" s="27"/>
      <c r="C75" s="27"/>
      <c r="D75" s="27"/>
      <c r="E75" s="27"/>
      <c r="F75" s="27"/>
    </row>
    <row r="76" spans="1:6" ht="13.5" customHeight="1">
      <c r="A76" s="27"/>
      <c r="B76" s="27"/>
      <c r="C76" s="27"/>
      <c r="D76" s="27"/>
      <c r="E76" s="27"/>
      <c r="F76" s="27"/>
    </row>
  </sheetData>
  <sheetProtection formatCells="0" formatColumns="0" formatRows="0" insertColumns="0" insertRows="0" deleteColumns="0" deleteRows="0"/>
  <mergeCells count="46">
    <mergeCell ref="A1:F1"/>
    <mergeCell ref="A2:F2"/>
    <mergeCell ref="A3:B3"/>
    <mergeCell ref="C3:F3"/>
    <mergeCell ref="A4:B4"/>
    <mergeCell ref="C4:D4"/>
    <mergeCell ref="A5:F5"/>
    <mergeCell ref="C6:D6"/>
    <mergeCell ref="E6:F6"/>
    <mergeCell ref="C7:D7"/>
    <mergeCell ref="E7:F7"/>
    <mergeCell ref="C8:D8"/>
    <mergeCell ref="E8:F8"/>
    <mergeCell ref="A9:D9"/>
    <mergeCell ref="B10:D10"/>
    <mergeCell ref="B11:D11"/>
    <mergeCell ref="C26:C29"/>
    <mergeCell ref="C30:C33"/>
    <mergeCell ref="C35:C37"/>
    <mergeCell ref="C38:C41"/>
    <mergeCell ref="B12:D12"/>
    <mergeCell ref="B25:D25"/>
    <mergeCell ref="B34:D34"/>
    <mergeCell ref="F26:F29"/>
    <mergeCell ref="F30:F33"/>
    <mergeCell ref="F35:F37"/>
    <mergeCell ref="F38:F40"/>
    <mergeCell ref="A53:F53"/>
    <mergeCell ref="A10:A45"/>
    <mergeCell ref="B13:B16"/>
    <mergeCell ref="B17:B20"/>
    <mergeCell ref="B21:B24"/>
    <mergeCell ref="B26:B29"/>
    <mergeCell ref="B30:B33"/>
    <mergeCell ref="B35:B37"/>
    <mergeCell ref="B38:B41"/>
    <mergeCell ref="C13:C16"/>
    <mergeCell ref="C17:C20"/>
    <mergeCell ref="C21:C24"/>
    <mergeCell ref="A49:F52"/>
    <mergeCell ref="B44:D45"/>
    <mergeCell ref="B42:D43"/>
    <mergeCell ref="E42:E43"/>
    <mergeCell ref="E44:E45"/>
    <mergeCell ref="B46:D46"/>
    <mergeCell ref="B47:D47"/>
  </mergeCells>
  <phoneticPr fontId="26" type="noConversion"/>
  <dataValidations count="2">
    <dataValidation type="list" allowBlank="1" showInputMessage="1" showErrorMessage="1" sqref="G9:H9 E10">
      <formula1>"既有,新增"</formula1>
    </dataValidation>
    <dataValidation type="decimal" allowBlank="1" showInputMessage="1" showErrorMessage="1" sqref="E16 E20 E24">
      <formula1>0</formula1>
      <formula2>1</formula2>
    </dataValidation>
  </dataValidations>
  <pageMargins left="0.69930555555555596" right="0.69930555555555596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'附录-指南参考值'!$B$3:$B$27</xm:f>
          </x14:formula1>
          <xm:sqref>C13:C24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7"/>
  <sheetViews>
    <sheetView workbookViewId="0">
      <selection activeCell="H2" sqref="H2"/>
    </sheetView>
  </sheetViews>
  <sheetFormatPr defaultColWidth="9" defaultRowHeight="13.5"/>
  <cols>
    <col min="1" max="6" width="15.625" style="1" customWidth="1"/>
    <col min="7" max="7" width="15.625" style="2" customWidth="1"/>
    <col min="8" max="16384" width="9" style="1"/>
  </cols>
  <sheetData>
    <row r="1" spans="1:7" ht="18.75" customHeight="1">
      <c r="A1" s="44" t="s">
        <v>66</v>
      </c>
      <c r="B1" s="45"/>
      <c r="C1" s="45"/>
      <c r="D1" s="45"/>
      <c r="E1" s="45"/>
      <c r="F1" s="45"/>
      <c r="G1" s="45"/>
    </row>
    <row r="2" spans="1:7" ht="32.25" customHeight="1">
      <c r="A2" s="46" t="s">
        <v>67</v>
      </c>
      <c r="B2" s="46"/>
      <c r="C2" s="3" t="s">
        <v>68</v>
      </c>
      <c r="D2" s="3" t="s">
        <v>69</v>
      </c>
      <c r="E2" s="3" t="s">
        <v>70</v>
      </c>
      <c r="F2" s="3" t="s">
        <v>71</v>
      </c>
      <c r="G2" s="3" t="s">
        <v>72</v>
      </c>
    </row>
    <row r="3" spans="1:7" ht="15.75">
      <c r="A3" s="47" t="s">
        <v>73</v>
      </c>
      <c r="B3" s="4" t="s">
        <v>74</v>
      </c>
      <c r="C3" s="5">
        <v>26.7</v>
      </c>
      <c r="D3" s="6" t="s">
        <v>75</v>
      </c>
      <c r="E3" s="7">
        <v>2.7490000000000001E-2</v>
      </c>
      <c r="F3" s="8" t="s">
        <v>76</v>
      </c>
      <c r="G3" s="9">
        <v>0.94</v>
      </c>
    </row>
    <row r="4" spans="1:7" ht="15.75">
      <c r="A4" s="48"/>
      <c r="B4" s="4" t="s">
        <v>77</v>
      </c>
      <c r="C4" s="10">
        <v>19.57</v>
      </c>
      <c r="D4" s="6" t="s">
        <v>75</v>
      </c>
      <c r="E4" s="7">
        <v>2.6179999999999998E-2</v>
      </c>
      <c r="F4" s="8" t="s">
        <v>76</v>
      </c>
      <c r="G4" s="9">
        <v>0.93</v>
      </c>
    </row>
    <row r="5" spans="1:7" ht="15.75">
      <c r="A5" s="48"/>
      <c r="B5" s="4" t="s">
        <v>78</v>
      </c>
      <c r="C5" s="10">
        <v>14.08</v>
      </c>
      <c r="D5" s="6" t="s">
        <v>75</v>
      </c>
      <c r="E5" s="7">
        <v>2.8000000000000001E-2</v>
      </c>
      <c r="F5" s="8" t="s">
        <v>76</v>
      </c>
      <c r="G5" s="9">
        <v>0.96</v>
      </c>
    </row>
    <row r="6" spans="1:7" ht="15.75">
      <c r="A6" s="48"/>
      <c r="B6" s="4" t="s">
        <v>79</v>
      </c>
      <c r="C6" s="10">
        <v>26.334</v>
      </c>
      <c r="D6" s="6" t="s">
        <v>75</v>
      </c>
      <c r="E6" s="7">
        <v>2.5399999999999999E-2</v>
      </c>
      <c r="F6" s="8" t="s">
        <v>76</v>
      </c>
      <c r="G6" s="9">
        <v>0.93</v>
      </c>
    </row>
    <row r="7" spans="1:7" ht="15.75">
      <c r="A7" s="48"/>
      <c r="B7" s="4" t="s">
        <v>80</v>
      </c>
      <c r="C7" s="10">
        <v>8.3629999999999995</v>
      </c>
      <c r="D7" s="6" t="s">
        <v>75</v>
      </c>
      <c r="E7" s="7">
        <v>2.5399999999999999E-2</v>
      </c>
      <c r="F7" s="8" t="s">
        <v>76</v>
      </c>
      <c r="G7" s="9">
        <v>0.9</v>
      </c>
    </row>
    <row r="8" spans="1:7" ht="15.75">
      <c r="A8" s="48"/>
      <c r="B8" s="4" t="s">
        <v>81</v>
      </c>
      <c r="C8" s="10">
        <v>17.46</v>
      </c>
      <c r="D8" s="6" t="s">
        <v>75</v>
      </c>
      <c r="E8" s="7">
        <v>3.3599999999999998E-2</v>
      </c>
      <c r="F8" s="8" t="s">
        <v>76</v>
      </c>
      <c r="G8" s="9">
        <v>0.9</v>
      </c>
    </row>
    <row r="9" spans="1:7" ht="15.75">
      <c r="A9" s="49"/>
      <c r="B9" s="4" t="s">
        <v>82</v>
      </c>
      <c r="C9" s="10">
        <v>28.446999999999999</v>
      </c>
      <c r="D9" s="6" t="s">
        <v>75</v>
      </c>
      <c r="E9" s="7">
        <v>2.9399999999999999E-2</v>
      </c>
      <c r="F9" s="8" t="s">
        <v>76</v>
      </c>
      <c r="G9" s="9">
        <v>0.93</v>
      </c>
    </row>
    <row r="10" spans="1:7" ht="15.75">
      <c r="A10" s="47" t="s">
        <v>83</v>
      </c>
      <c r="B10" s="4" t="s">
        <v>84</v>
      </c>
      <c r="C10" s="10">
        <v>42.62</v>
      </c>
      <c r="D10" s="6" t="s">
        <v>75</v>
      </c>
      <c r="E10" s="7">
        <v>2.01E-2</v>
      </c>
      <c r="F10" s="8" t="s">
        <v>76</v>
      </c>
      <c r="G10" s="9">
        <v>0.98</v>
      </c>
    </row>
    <row r="11" spans="1:7" ht="15.75">
      <c r="A11" s="48"/>
      <c r="B11" s="4" t="s">
        <v>85</v>
      </c>
      <c r="C11" s="10">
        <v>40.19</v>
      </c>
      <c r="D11" s="6" t="s">
        <v>75</v>
      </c>
      <c r="E11" s="7">
        <v>2.1100000000000001E-2</v>
      </c>
      <c r="F11" s="8" t="s">
        <v>76</v>
      </c>
      <c r="G11" s="9">
        <v>0.98</v>
      </c>
    </row>
    <row r="12" spans="1:7" ht="15.75">
      <c r="A12" s="48"/>
      <c r="B12" s="4" t="s">
        <v>86</v>
      </c>
      <c r="C12" s="10">
        <v>44.8</v>
      </c>
      <c r="D12" s="6" t="s">
        <v>75</v>
      </c>
      <c r="E12" s="7">
        <v>1.89E-2</v>
      </c>
      <c r="F12" s="8" t="s">
        <v>76</v>
      </c>
      <c r="G12" s="9">
        <v>0.98</v>
      </c>
    </row>
    <row r="13" spans="1:7" ht="15.75">
      <c r="A13" s="48"/>
      <c r="B13" s="4" t="s">
        <v>87</v>
      </c>
      <c r="C13" s="10">
        <v>43.33</v>
      </c>
      <c r="D13" s="6" t="s">
        <v>75</v>
      </c>
      <c r="E13" s="7">
        <v>2.0199999999999999E-2</v>
      </c>
      <c r="F13" s="8" t="s">
        <v>76</v>
      </c>
      <c r="G13" s="9">
        <v>0.98</v>
      </c>
    </row>
    <row r="14" spans="1:7" ht="15.75">
      <c r="A14" s="48"/>
      <c r="B14" s="4" t="s">
        <v>88</v>
      </c>
      <c r="C14" s="10">
        <v>44.75</v>
      </c>
      <c r="D14" s="6" t="s">
        <v>75</v>
      </c>
      <c r="E14" s="7">
        <v>1.9599999999999999E-2</v>
      </c>
      <c r="F14" s="8" t="s">
        <v>76</v>
      </c>
      <c r="G14" s="9">
        <v>0.98</v>
      </c>
    </row>
    <row r="15" spans="1:7" ht="15.75">
      <c r="A15" s="48"/>
      <c r="B15" s="4" t="s">
        <v>89</v>
      </c>
      <c r="C15" s="10">
        <v>31.998000000000001</v>
      </c>
      <c r="D15" s="6" t="s">
        <v>75</v>
      </c>
      <c r="E15" s="7">
        <v>2.75E-2</v>
      </c>
      <c r="F15" s="8" t="s">
        <v>76</v>
      </c>
      <c r="G15" s="9">
        <v>0.98</v>
      </c>
    </row>
    <row r="16" spans="1:7" ht="15.75">
      <c r="A16" s="48"/>
      <c r="B16" s="11" t="s">
        <v>90</v>
      </c>
      <c r="C16" s="10">
        <v>33.453000000000003</v>
      </c>
      <c r="D16" s="6" t="s">
        <v>75</v>
      </c>
      <c r="E16" s="7">
        <v>2.1999999999999999E-2</v>
      </c>
      <c r="F16" s="8" t="s">
        <v>76</v>
      </c>
      <c r="G16" s="9">
        <v>0.98</v>
      </c>
    </row>
    <row r="17" spans="1:7" ht="15.75">
      <c r="A17" s="48"/>
      <c r="B17" s="11" t="s">
        <v>91</v>
      </c>
      <c r="C17" s="10">
        <v>41.868000000000002</v>
      </c>
      <c r="D17" s="6" t="s">
        <v>75</v>
      </c>
      <c r="E17" s="7">
        <v>2.2700000000000001E-2</v>
      </c>
      <c r="F17" s="8" t="s">
        <v>76</v>
      </c>
      <c r="G17" s="9">
        <v>0.98</v>
      </c>
    </row>
    <row r="18" spans="1:7" ht="15.75">
      <c r="A18" s="49"/>
      <c r="B18" s="4" t="s">
        <v>92</v>
      </c>
      <c r="C18" s="10">
        <v>41.030999999999999</v>
      </c>
      <c r="D18" s="6" t="s">
        <v>75</v>
      </c>
      <c r="E18" s="7">
        <v>0.02</v>
      </c>
      <c r="F18" s="8" t="s">
        <v>76</v>
      </c>
      <c r="G18" s="9">
        <v>0.98</v>
      </c>
    </row>
    <row r="19" spans="1:7" ht="15.75">
      <c r="A19" s="47" t="s">
        <v>93</v>
      </c>
      <c r="B19" s="4" t="s">
        <v>94</v>
      </c>
      <c r="C19" s="10">
        <v>46.05</v>
      </c>
      <c r="D19" s="6" t="s">
        <v>75</v>
      </c>
      <c r="E19" s="7">
        <v>1.8200000000000001E-2</v>
      </c>
      <c r="F19" s="8" t="s">
        <v>76</v>
      </c>
      <c r="G19" s="9">
        <v>0.99</v>
      </c>
    </row>
    <row r="20" spans="1:7" ht="15.75">
      <c r="A20" s="48"/>
      <c r="B20" s="4" t="s">
        <v>95</v>
      </c>
      <c r="C20" s="10">
        <v>41.868000000000002</v>
      </c>
      <c r="D20" s="6" t="s">
        <v>75</v>
      </c>
      <c r="E20" s="7">
        <v>1.72E-2</v>
      </c>
      <c r="F20" s="8" t="s">
        <v>76</v>
      </c>
      <c r="G20" s="9">
        <v>0.99</v>
      </c>
    </row>
    <row r="21" spans="1:7" ht="15.75">
      <c r="A21" s="48"/>
      <c r="B21" s="4" t="s">
        <v>96</v>
      </c>
      <c r="C21" s="10">
        <v>47.31</v>
      </c>
      <c r="D21" s="6" t="s">
        <v>75</v>
      </c>
      <c r="E21" s="7">
        <v>1.72E-2</v>
      </c>
      <c r="F21" s="8" t="s">
        <v>76</v>
      </c>
      <c r="G21" s="9">
        <v>0.99</v>
      </c>
    </row>
    <row r="22" spans="1:7" ht="18.75">
      <c r="A22" s="48"/>
      <c r="B22" s="4" t="s">
        <v>97</v>
      </c>
      <c r="C22" s="10">
        <v>173.54</v>
      </c>
      <c r="D22" s="6" t="s">
        <v>98</v>
      </c>
      <c r="E22" s="7">
        <v>1.3599999999999999E-2</v>
      </c>
      <c r="F22" s="8" t="s">
        <v>76</v>
      </c>
      <c r="G22" s="9">
        <v>0.99</v>
      </c>
    </row>
    <row r="23" spans="1:7" ht="18.75">
      <c r="A23" s="48"/>
      <c r="B23" s="4" t="s">
        <v>99</v>
      </c>
      <c r="C23" s="10">
        <v>33</v>
      </c>
      <c r="D23" s="6" t="s">
        <v>98</v>
      </c>
      <c r="E23" s="7">
        <v>7.0800000000000002E-2</v>
      </c>
      <c r="F23" s="8" t="s">
        <v>76</v>
      </c>
      <c r="G23" s="9">
        <v>0.99</v>
      </c>
    </row>
    <row r="24" spans="1:7" ht="18.75">
      <c r="A24" s="48"/>
      <c r="B24" s="4" t="s">
        <v>100</v>
      </c>
      <c r="C24" s="10">
        <v>84</v>
      </c>
      <c r="D24" s="6" t="s">
        <v>98</v>
      </c>
      <c r="E24" s="7">
        <v>4.9599999999999998E-2</v>
      </c>
      <c r="F24" s="8" t="s">
        <v>76</v>
      </c>
      <c r="G24" s="9">
        <v>0.99</v>
      </c>
    </row>
    <row r="25" spans="1:7" ht="18.75">
      <c r="A25" s="48"/>
      <c r="B25" s="4" t="s">
        <v>101</v>
      </c>
      <c r="C25" s="10">
        <v>52.27</v>
      </c>
      <c r="D25" s="6" t="s">
        <v>98</v>
      </c>
      <c r="E25" s="7">
        <v>1.2200000000000001E-2</v>
      </c>
      <c r="F25" s="8" t="s">
        <v>76</v>
      </c>
      <c r="G25" s="9">
        <v>0.99</v>
      </c>
    </row>
    <row r="26" spans="1:7" ht="18.75">
      <c r="A26" s="48"/>
      <c r="B26" s="11" t="s">
        <v>102</v>
      </c>
      <c r="C26" s="10">
        <v>111.19</v>
      </c>
      <c r="D26" s="6" t="s">
        <v>98</v>
      </c>
      <c r="E26" s="7">
        <v>3.9510000000000003E-2</v>
      </c>
      <c r="F26" s="8" t="s">
        <v>76</v>
      </c>
      <c r="G26" s="9">
        <v>0.99</v>
      </c>
    </row>
    <row r="27" spans="1:7" ht="18.75">
      <c r="A27" s="49"/>
      <c r="B27" s="4" t="s">
        <v>103</v>
      </c>
      <c r="C27" s="10">
        <v>389.31</v>
      </c>
      <c r="D27" s="6" t="s">
        <v>98</v>
      </c>
      <c r="E27" s="7">
        <v>1.5299999999999999E-2</v>
      </c>
      <c r="F27" s="8" t="s">
        <v>76</v>
      </c>
      <c r="G27" s="9">
        <v>0.99</v>
      </c>
    </row>
  </sheetData>
  <sheetProtection formatCells="0" formatColumns="0" formatRows="0" insertColumns="0" insertRows="0" insertHyperlinks="0" deleteColumns="0" deleteRows="0"/>
  <mergeCells count="5">
    <mergeCell ref="A1:G1"/>
    <mergeCell ref="A2:B2"/>
    <mergeCell ref="A3:A9"/>
    <mergeCell ref="A10:A18"/>
    <mergeCell ref="A19:A27"/>
  </mergeCells>
  <phoneticPr fontId="26" type="noConversion"/>
  <pageMargins left="0.69930555555555596" right="0.69930555555555596" top="0.75" bottom="0.75" header="0.3" footer="0.3"/>
  <pageSetup paperSize="9"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Zhangwy</cp:lastModifiedBy>
  <dcterms:created xsi:type="dcterms:W3CDTF">2006-09-16T00:00:00Z</dcterms:created>
  <dcterms:modified xsi:type="dcterms:W3CDTF">2016-07-21T06:14:21Z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2052-10.1.0.5862</vt:lpwstr>
  </property>
</Properties>
</file>